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ПК УЛИЦИ\ПК СМР УЛИЦИ\"/>
    </mc:Choice>
  </mc:AlternateContent>
  <bookViews>
    <workbookView xWindow="480" yWindow="180" windowWidth="11340" windowHeight="8775" tabRatio="779"/>
  </bookViews>
  <sheets>
    <sheet name="Приложение №3" sheetId="64" r:id="rId1"/>
  </sheets>
  <externalReferences>
    <externalReference r:id="rId2"/>
  </externalReferences>
  <definedNames>
    <definedName name="Masiv3">'[1]масиви 7.6'!$B$46:$B$79</definedName>
    <definedName name="Masiv6">'[1]масиви 7.6'!$B$82:$B$89</definedName>
    <definedName name="_xlnm.Print_Area" localSheetId="0">'Приложение №3'!$A$1:$F$441</definedName>
  </definedNames>
  <calcPr calcId="152511"/>
</workbook>
</file>

<file path=xl/calcChain.xml><?xml version="1.0" encoding="utf-8"?>
<calcChain xmlns="http://schemas.openxmlformats.org/spreadsheetml/2006/main">
  <c r="F186" i="64" l="1"/>
  <c r="F160" i="64"/>
  <c r="F75" i="64"/>
  <c r="F129" i="64"/>
  <c r="F432" i="64" l="1"/>
  <c r="F431" i="64"/>
  <c r="F433" i="64" s="1"/>
  <c r="F434" i="64" s="1"/>
  <c r="F430" i="64"/>
  <c r="F429" i="64"/>
  <c r="F428" i="64"/>
  <c r="F427" i="64"/>
  <c r="F426" i="64"/>
  <c r="F425" i="64"/>
  <c r="F424" i="64"/>
  <c r="F423" i="64"/>
  <c r="F422" i="64"/>
  <c r="F421" i="64"/>
  <c r="F420" i="64"/>
  <c r="F419" i="64"/>
  <c r="F418" i="64"/>
  <c r="F417" i="64"/>
  <c r="F416" i="64"/>
  <c r="F415" i="64"/>
  <c r="F414" i="64"/>
  <c r="F413" i="64"/>
  <c r="F412" i="64"/>
  <c r="F411" i="64"/>
  <c r="F410" i="64"/>
  <c r="F409" i="64"/>
  <c r="F407" i="64"/>
  <c r="F406" i="64"/>
  <c r="F405" i="64"/>
  <c r="F404" i="64"/>
  <c r="F403" i="64"/>
  <c r="F402" i="64"/>
  <c r="F401" i="64"/>
  <c r="F400" i="64"/>
  <c r="F399" i="64"/>
  <c r="F398" i="64"/>
  <c r="F397" i="64"/>
  <c r="F396" i="64"/>
  <c r="F395" i="64"/>
  <c r="F394" i="64"/>
  <c r="F393" i="64"/>
  <c r="F392" i="64"/>
  <c r="F391" i="64"/>
  <c r="F390" i="64"/>
  <c r="F389" i="64"/>
  <c r="F388" i="64"/>
  <c r="F387" i="64"/>
  <c r="F386" i="64"/>
  <c r="F385" i="64"/>
  <c r="F383" i="64"/>
  <c r="F382" i="64"/>
  <c r="F381" i="64"/>
  <c r="F380" i="64"/>
  <c r="F379" i="64"/>
  <c r="F378" i="64"/>
  <c r="F377" i="64"/>
  <c r="F376" i="64"/>
  <c r="F374" i="64"/>
  <c r="F373" i="64"/>
  <c r="F372" i="64"/>
  <c r="F370" i="64"/>
  <c r="F369" i="64"/>
  <c r="F368" i="64"/>
  <c r="F367" i="64"/>
  <c r="F366" i="64"/>
  <c r="F365" i="64"/>
  <c r="F364" i="64"/>
  <c r="F363" i="64"/>
  <c r="F359" i="64"/>
  <c r="F358" i="64"/>
  <c r="F357" i="64"/>
  <c r="F356" i="64"/>
  <c r="F355" i="64"/>
  <c r="F354" i="64"/>
  <c r="F353" i="64"/>
  <c r="F352" i="64"/>
  <c r="F351" i="64"/>
  <c r="F350" i="64"/>
  <c r="F349" i="64"/>
  <c r="F348" i="64"/>
  <c r="F347" i="64"/>
  <c r="F346" i="64"/>
  <c r="F340" i="64"/>
  <c r="F339" i="64"/>
  <c r="F338" i="64"/>
  <c r="F337" i="64"/>
  <c r="F336" i="64"/>
  <c r="F335" i="64"/>
  <c r="F334" i="64"/>
  <c r="F333" i="64"/>
  <c r="F332" i="64"/>
  <c r="F331" i="64"/>
  <c r="F330" i="64"/>
  <c r="F329" i="64"/>
  <c r="F328" i="64"/>
  <c r="F327" i="64"/>
  <c r="F321" i="64"/>
  <c r="F320" i="64"/>
  <c r="F319" i="64"/>
  <c r="F318" i="64"/>
  <c r="F317" i="64"/>
  <c r="F316" i="64"/>
  <c r="F315" i="64"/>
  <c r="F314" i="64"/>
  <c r="F313" i="64"/>
  <c r="F312" i="64"/>
  <c r="F311" i="64"/>
  <c r="F310" i="64"/>
  <c r="F309" i="64"/>
  <c r="F308" i="64"/>
  <c r="F302" i="64"/>
  <c r="F301" i="64"/>
  <c r="F300" i="64"/>
  <c r="F299" i="64"/>
  <c r="F298" i="64"/>
  <c r="F297" i="64"/>
  <c r="F296" i="64"/>
  <c r="F295" i="64"/>
  <c r="F294" i="64"/>
  <c r="F293" i="64"/>
  <c r="F292" i="64"/>
  <c r="F291" i="64"/>
  <c r="F290" i="64"/>
  <c r="F289" i="64"/>
  <c r="F283" i="64"/>
  <c r="F282" i="64"/>
  <c r="F281" i="64"/>
  <c r="F280" i="64"/>
  <c r="F279" i="64"/>
  <c r="F278" i="64"/>
  <c r="F277" i="64"/>
  <c r="F276" i="64"/>
  <c r="F275" i="64"/>
  <c r="F274" i="64"/>
  <c r="F273" i="64"/>
  <c r="F272" i="64"/>
  <c r="F271" i="64"/>
  <c r="F270" i="64"/>
  <c r="F264" i="64"/>
  <c r="F263" i="64"/>
  <c r="F262" i="64"/>
  <c r="F261" i="64"/>
  <c r="F260" i="64"/>
  <c r="F259" i="64"/>
  <c r="F258" i="64"/>
  <c r="F257" i="64"/>
  <c r="F256" i="64"/>
  <c r="F255" i="64"/>
  <c r="F254" i="64"/>
  <c r="F253" i="64"/>
  <c r="F252" i="64"/>
  <c r="F251" i="64"/>
  <c r="F245" i="64"/>
  <c r="F244" i="64"/>
  <c r="F243" i="64"/>
  <c r="F242" i="64"/>
  <c r="F241" i="64"/>
  <c r="F240" i="64"/>
  <c r="F238" i="64"/>
  <c r="F237" i="64"/>
  <c r="F236" i="64"/>
  <c r="F235" i="64"/>
  <c r="F234" i="64"/>
  <c r="F233" i="64"/>
  <c r="F225" i="64"/>
  <c r="F223" i="64"/>
  <c r="F222" i="64"/>
  <c r="F221" i="64"/>
  <c r="F220" i="64"/>
  <c r="F219" i="64"/>
  <c r="F218" i="64"/>
  <c r="F217" i="64"/>
  <c r="F216" i="64"/>
  <c r="F215" i="64"/>
  <c r="F214" i="64"/>
  <c r="F213" i="64"/>
  <c r="F212" i="64"/>
  <c r="F211" i="64"/>
  <c r="F210" i="64"/>
  <c r="F209" i="64"/>
  <c r="F208" i="64"/>
  <c r="F206" i="64"/>
  <c r="F205" i="64"/>
  <c r="F203" i="64"/>
  <c r="F202" i="64"/>
  <c r="F201" i="64"/>
  <c r="F200" i="64"/>
  <c r="F199" i="64"/>
  <c r="F198" i="64"/>
  <c r="F197" i="64"/>
  <c r="F195" i="64"/>
  <c r="F194" i="64"/>
  <c r="F193" i="64"/>
  <c r="F192" i="64"/>
  <c r="F191" i="64"/>
  <c r="F190" i="64"/>
  <c r="F189" i="64"/>
  <c r="F185" i="64"/>
  <c r="F184" i="64"/>
  <c r="F182" i="64"/>
  <c r="F181" i="64"/>
  <c r="F180" i="64"/>
  <c r="F179" i="64"/>
  <c r="F177" i="64"/>
  <c r="F176" i="64"/>
  <c r="F174" i="64"/>
  <c r="F173" i="64"/>
  <c r="F172" i="64"/>
  <c r="F171" i="64"/>
  <c r="F170" i="64"/>
  <c r="F168" i="64"/>
  <c r="F167" i="64"/>
  <c r="F166" i="64"/>
  <c r="F165" i="64"/>
  <c r="F164" i="64"/>
  <c r="F159" i="64"/>
  <c r="F158" i="64"/>
  <c r="F156" i="64"/>
  <c r="F155" i="64"/>
  <c r="F154" i="64"/>
  <c r="F153" i="64"/>
  <c r="F152" i="64"/>
  <c r="F151" i="64"/>
  <c r="F150" i="64"/>
  <c r="F149" i="64"/>
  <c r="F148" i="64"/>
  <c r="F146" i="64"/>
  <c r="F145" i="64"/>
  <c r="F143" i="64"/>
  <c r="F142" i="64"/>
  <c r="F141" i="64"/>
  <c r="F140" i="64"/>
  <c r="F139" i="64"/>
  <c r="F137" i="64"/>
  <c r="F136" i="64"/>
  <c r="F135" i="64"/>
  <c r="F134" i="64"/>
  <c r="F133" i="64"/>
  <c r="F128" i="64"/>
  <c r="F127" i="64"/>
  <c r="F123" i="64"/>
  <c r="F122" i="64"/>
  <c r="F121" i="64"/>
  <c r="F120" i="64"/>
  <c r="F119" i="64"/>
  <c r="F118" i="64"/>
  <c r="F117" i="64"/>
  <c r="F116" i="64"/>
  <c r="F115" i="64"/>
  <c r="F114" i="64"/>
  <c r="F113" i="64"/>
  <c r="F112" i="64"/>
  <c r="F111" i="64"/>
  <c r="F110" i="64"/>
  <c r="F109" i="64"/>
  <c r="F108" i="64"/>
  <c r="F107" i="64"/>
  <c r="F106" i="64"/>
  <c r="F105" i="64"/>
  <c r="F101" i="64"/>
  <c r="F100" i="64"/>
  <c r="F99" i="64"/>
  <c r="F98" i="64"/>
  <c r="F97" i="64"/>
  <c r="F96" i="64"/>
  <c r="F95" i="64"/>
  <c r="F94" i="64"/>
  <c r="F93" i="64"/>
  <c r="F92" i="64"/>
  <c r="F89" i="64"/>
  <c r="F88" i="64"/>
  <c r="F87" i="64"/>
  <c r="F86" i="64"/>
  <c r="F85" i="64"/>
  <c r="F84" i="64"/>
  <c r="F83" i="64"/>
  <c r="F82" i="64"/>
  <c r="F81" i="64"/>
  <c r="F80" i="64"/>
  <c r="F74" i="64"/>
  <c r="F72" i="64"/>
  <c r="F71" i="64"/>
  <c r="F70" i="64"/>
  <c r="F69" i="64"/>
  <c r="F68" i="64"/>
  <c r="F66" i="64"/>
  <c r="F65" i="64"/>
  <c r="F64" i="64"/>
  <c r="F63" i="64"/>
  <c r="F62" i="64"/>
  <c r="F59" i="64"/>
  <c r="F58" i="64"/>
  <c r="F57" i="64"/>
  <c r="F56" i="64"/>
  <c r="F55" i="64"/>
  <c r="F54" i="64"/>
  <c r="F53" i="64"/>
  <c r="F52" i="64"/>
  <c r="F51" i="64"/>
  <c r="F50" i="64"/>
  <c r="F49" i="64"/>
  <c r="F48" i="64"/>
  <c r="F47" i="64"/>
  <c r="F46" i="64"/>
  <c r="F43" i="64"/>
  <c r="F42" i="64"/>
  <c r="F41" i="64"/>
  <c r="F39" i="64"/>
  <c r="F38" i="64"/>
  <c r="F37" i="64"/>
  <c r="F36" i="64"/>
  <c r="F33" i="64"/>
  <c r="F31" i="64"/>
  <c r="F30" i="64"/>
  <c r="F29" i="64"/>
  <c r="F28" i="64"/>
  <c r="F27" i="64"/>
  <c r="F25" i="64"/>
  <c r="F24" i="64"/>
  <c r="F23" i="64"/>
  <c r="F21" i="64"/>
  <c r="F20" i="64"/>
  <c r="F19" i="64"/>
  <c r="F18" i="64"/>
  <c r="F16" i="64"/>
  <c r="F14" i="64"/>
  <c r="F13" i="64"/>
  <c r="F12" i="64"/>
  <c r="F11" i="64"/>
  <c r="F10" i="64"/>
  <c r="F435" i="64" l="1"/>
  <c r="F436" i="64" s="1"/>
  <c r="D342" i="64"/>
  <c r="D323" i="64"/>
  <c r="D304" i="64"/>
  <c r="D285" i="64"/>
  <c r="D266" i="64"/>
  <c r="D247" i="64"/>
  <c r="D229" i="64"/>
  <c r="D306" i="64" l="1"/>
  <c r="F306" i="64" s="1"/>
  <c r="F304" i="64"/>
  <c r="D287" i="64"/>
  <c r="F287" i="64" s="1"/>
  <c r="F285" i="64"/>
  <c r="D249" i="64"/>
  <c r="F249" i="64" s="1"/>
  <c r="F247" i="64"/>
  <c r="D325" i="64"/>
  <c r="F325" i="64" s="1"/>
  <c r="F323" i="64"/>
  <c r="D231" i="64"/>
  <c r="F231" i="64" s="1"/>
  <c r="F229" i="64"/>
  <c r="D268" i="64"/>
  <c r="F268" i="64" s="1"/>
  <c r="F266" i="64"/>
  <c r="D344" i="64"/>
  <c r="F344" i="64" s="1"/>
  <c r="F342" i="64"/>
  <c r="D305" i="64"/>
  <c r="D267" i="64"/>
  <c r="D343" i="64"/>
  <c r="D230" i="64"/>
  <c r="D248" i="64"/>
  <c r="D286" i="64"/>
  <c r="D324" i="64"/>
  <c r="D307" i="64" l="1"/>
  <c r="F307" i="64" s="1"/>
  <c r="F305" i="64"/>
  <c r="D288" i="64"/>
  <c r="F288" i="64" s="1"/>
  <c r="F286" i="64"/>
  <c r="D250" i="64"/>
  <c r="F250" i="64" s="1"/>
  <c r="F248" i="64"/>
  <c r="D232" i="64"/>
  <c r="F232" i="64" s="1"/>
  <c r="F230" i="64"/>
  <c r="F360" i="64" s="1"/>
  <c r="D269" i="64"/>
  <c r="F269" i="64" s="1"/>
  <c r="F267" i="64"/>
  <c r="D326" i="64"/>
  <c r="F326" i="64" s="1"/>
  <c r="F324" i="64"/>
  <c r="D345" i="64"/>
  <c r="F345" i="64" s="1"/>
  <c r="F343" i="64"/>
</calcChain>
</file>

<file path=xl/sharedStrings.xml><?xml version="1.0" encoding="utf-8"?>
<sst xmlns="http://schemas.openxmlformats.org/spreadsheetml/2006/main" count="951" uniqueCount="471">
  <si>
    <t>№</t>
  </si>
  <si>
    <t>м</t>
  </si>
  <si>
    <t>т</t>
  </si>
  <si>
    <t>м²</t>
  </si>
  <si>
    <t xml:space="preserve">„Реконструкция и рехабилитация на улици в община Рудозем“ </t>
  </si>
  <si>
    <t>Подготвителни работи</t>
  </si>
  <si>
    <t>Фрезоване  на плътен асфалтобетон-4см, включително, натоварване, транспортиране до площадка определена от Възложителя и разтоварване на депо</t>
  </si>
  <si>
    <t>Фрезоване (технологично с цел осигуряване на минимални технологични дебелини на изравнителните пластове-средно 4см) на съществуващ изравнителен пласт асфалтобетон, включително, натоварване, транспортиране до площадка определена от Възложителя и разтоварване на депо</t>
  </si>
  <si>
    <t>Демонтаж на съществуващи бетонови бордюри , включително разкъртване, изкопаване, натоварване, транспортиране до площадка определена от Възложителя и разтоварване на депо</t>
  </si>
  <si>
    <t>м'</t>
  </si>
  <si>
    <t>Разкъртване на бетонова основа на съществуващи бетонови бордюри , включително  изкопаване, натоварване, транспортиране до площадка определена от Възложителя и разтоварване на депо</t>
  </si>
  <si>
    <t>Разкъртване на бетонова основа на съществуващи ограда - с L=69м при училището , включително  изкопаване, натоварване, транспортиране до площадка определена от Възложителя и разтоварване на депо</t>
  </si>
  <si>
    <t>Земни работи</t>
  </si>
  <si>
    <t>Доставка и направа насип от земни почви - свързани(или насип с подходящ материал), вкл. разстилане и уплътняване, както е разпоредено - нето обем, и транспорт</t>
  </si>
  <si>
    <t>Асфалтови работи</t>
  </si>
  <si>
    <t xml:space="preserve">Доставка и полагане на плътен асфалтобетон - 4 см за улици с площ 2597 м2, включително всички допълнителни работи, съгласно детайл </t>
  </si>
  <si>
    <t>t</t>
  </si>
  <si>
    <t>Доставка и полагане на асфалтова смес за долен пласт на покритието AC 16 /биндер/  , за профилиране и изравняване на пластове съгласно изискванията на БДС ЕN 13108-1/NA ,за площ от 2597 м2</t>
  </si>
  <si>
    <t>Направа на първи (свързващ) битумен разлив за връзка</t>
  </si>
  <si>
    <t xml:space="preserve">Направа на втори (свързващ) битумен разлив за връзка  </t>
  </si>
  <si>
    <t xml:space="preserve">Настилка-павета Бехатон </t>
  </si>
  <si>
    <t>Доставка и полагане на бетонови павета(цветни) -20/16,5/8см</t>
  </si>
  <si>
    <t xml:space="preserve">Доставка и полагане на пясък ,фракция 0-5мм ,с дебелина 5см за бетонови павета </t>
  </si>
  <si>
    <t>м3</t>
  </si>
  <si>
    <t>Доставка и полагане на пласт настилка от трошен камък (0мм&lt;D&lt;63 мм),с дебелина 45 см, уплътнен на пластове от по 15см, вкл. всички допълнителни работи, съгласно детайл - за средно 450 кв.м- нето обем</t>
  </si>
  <si>
    <t>Пътни работи</t>
  </si>
  <si>
    <t>Доставка  и полагане на бетонни бордюри 15х25х50см върху бетонна основа от В15, съгл. детайли, вкл. необходимите земни работи и извозване излишната земна маса  на указано място  до 1500м - за обекта</t>
  </si>
  <si>
    <t>Доставка  и полагане на бетон В15,за основа на бетонови бордюри съгл. детайли, вкл. необходимите земни работи и извозване излишната земна маса  на указано място  до 1500м - за обекта</t>
  </si>
  <si>
    <t>Доставка  и полагане на градински бордюри 8х16х50см върху бетонна основа от В15, съгл. детайли, вкл. необходимите земни работи и извозване излишната земна маса  на указано място  до 1500м - за обекта</t>
  </si>
  <si>
    <t>Доставка  и полагане на бетон В15,за основа на градински бордюри съгл. детайли, вкл. необходимите земни работи и извозване излишната земна маса  на указано място  до 1500м - за обекта</t>
  </si>
  <si>
    <t>бр.</t>
  </si>
  <si>
    <t>Отводняване</t>
  </si>
  <si>
    <t>Доставка и монтаж на тръби ф50 при повдигнати пешеходни пътеки с цел отводняване</t>
  </si>
  <si>
    <t>Пътна маркировка и сигнализация</t>
  </si>
  <si>
    <t>Постоянна</t>
  </si>
  <si>
    <t>Доставка и монтаж на пътни рефлектиращи знаци - ІI-ри типоразмер - за улица, съгласно схемата</t>
  </si>
  <si>
    <t>Доставка и монтаж на стълбове за пътни знаци с h=3.60м, ф60 и скоби за тях, съгласно детайл</t>
  </si>
  <si>
    <t xml:space="preserve">Доставка  и полагане  на бяла маркировъчна боя с добавка от перли за  пътна маркировка </t>
  </si>
  <si>
    <t>Доставка и монтаж на фотофолтаични панели за пътни знаци Д17 при пешеходни пътеки</t>
  </si>
  <si>
    <t>Временни</t>
  </si>
  <si>
    <t>Доставка  и  монтаж  на пътни ограничителни табели,вкл стойки</t>
  </si>
  <si>
    <t>Лампи за жълти мигащи светлини</t>
  </si>
  <si>
    <t>ЧАСТ: ВиК</t>
  </si>
  <si>
    <t>ОТВОДНЯВАНЕ</t>
  </si>
  <si>
    <t>Направа на изкоп, механизиран до 1.5 м и дълбочина до 3м откоси</t>
  </si>
  <si>
    <t>Направа на ръчен изкоп с дълбочина до 0,3м</t>
  </si>
  <si>
    <t>Обратно засипване с пресята почва (пясък) 40см над теме тръба и уплътняване ръчно с пневнатична трамбовка с дебелина на пласта 20см</t>
  </si>
  <si>
    <t>Засипване с нестандартна баластра и уплатняване механизирано с дебелина на пласта 20см</t>
  </si>
  <si>
    <t>Направа на пясъчна подпложка с дебелина 10см</t>
  </si>
  <si>
    <t>Доставка и полагане на тръби PP SN8 фи-160</t>
  </si>
  <si>
    <t>m</t>
  </si>
  <si>
    <t>Доставка и полагане на тръби PP SN8 фи-200</t>
  </si>
  <si>
    <t>Доставка и полагане на тръби PP SN8 фи-315</t>
  </si>
  <si>
    <t>Доставка и полагане на тръби PP SN8 фи-400</t>
  </si>
  <si>
    <t>Доставка и полагане на улични оттоци с водоплътно тяло PP с утаителна част и кошница за едри отпадъци, с решетка 500/500мм от чугун и клас на натоварване C250</t>
  </si>
  <si>
    <t>Доставка и полагане на бетон B20 за монтаж на улични оттоци</t>
  </si>
  <si>
    <t>Доставка и полагане на ревизионна шахта фи 1000 от готови стаманобетонни елементи, с дълбочина до 2м</t>
  </si>
  <si>
    <t>Доставка и полагане на ревизионна шахта фи 1000 от готови стаманобетонни елементи, с дълбочина до 3м</t>
  </si>
  <si>
    <t>Изпитване на канализация фи-400</t>
  </si>
  <si>
    <t>ТРОТОАРИ</t>
  </si>
  <si>
    <t>Разрушаване на съществуващ тротоар от  асфалтобетонова настилка с площ от 133 м2,със hср.=5см включително , изкопаване, натоварване, транспортиране до площадка определена от Възложителя и разтоварване на депо</t>
  </si>
  <si>
    <t>Разваляне на основа от трошен камък на същ.асфалтова настилка за тротоар с площ от 133 м2,със hср.=25см включително , изкопаване, натоварване, транспортиране до площадка определена от Възложителя и разтоварване на депо-нето обем</t>
  </si>
  <si>
    <t>Разваляне на съществуващ тротоар от  тротоарни плочи с площ от 1808 м2, включително , изкопаване, натоварване, транспортиране до площадка определена от Възложителя и разтоварване на депо</t>
  </si>
  <si>
    <t>Разваляне на пясъчна възглавница под тротоарни плочи с площ от 1808 м2,със hср.=4см включително , изкопаване, натоварване, транспортиране до площадка определена от Възложителя и разтоварване на депо-нето обем</t>
  </si>
  <si>
    <t>Разваляне на основа от трошен камък на настилка от тротоарни плочи с площ от 899 м2,със hср.=20см включително , изкопаване, натоварване, транспортиране до площадка определена от Възложителя и разтоварване на депо-нето обем</t>
  </si>
  <si>
    <t xml:space="preserve">Пътни работи </t>
  </si>
  <si>
    <t>Доставка и полагане на бетонови павета(цветни) -20/16,5/6см</t>
  </si>
  <si>
    <t xml:space="preserve">Доставка и полагане на пясък ,фракция 0-5мм ,с дебелина 4см за бетонови павета </t>
  </si>
  <si>
    <t>Доставка и полагане на пласт настилка от трошен камък  (фр.0-40мм) с дебелина 20 см, положена в един уплътнен пласт, като основа за тротоарна настилка от бетонови павета- за средно 1186 кв.м - нето обем</t>
  </si>
  <si>
    <t>Направа на тротоарна площ  с нови тактилни плочи,за достъпна среда при  кръстовища  и пешеходни пътеки съгласно БДС EN1339 , включително всички свързани с това разходи.</t>
  </si>
  <si>
    <t>Доставка и монтаж на метален парапет, височина h=105см.</t>
  </si>
  <si>
    <t>Оборудване</t>
  </si>
  <si>
    <t xml:space="preserve">Доставка и монтаж на кошче за боклук </t>
  </si>
  <si>
    <t xml:space="preserve">ОБЕКТ:  „Реконструкция на улична мрежа на с. Бяла река", общ. Рудозем </t>
  </si>
  <si>
    <t>ПОДОБЕКТ: Реконструкция на улица от о.т. 245 до о.т. 231"</t>
  </si>
  <si>
    <t>І.ЗЕМНИ РАБОТИ</t>
  </si>
  <si>
    <t>Изкоп за пътища  в скални почви с къртач</t>
  </si>
  <si>
    <t>Изкоп за пътища в т. з. п.</t>
  </si>
  <si>
    <t>Направа насип за пътища</t>
  </si>
  <si>
    <t>Обратно засипване - канал бет. тръби ф 400</t>
  </si>
  <si>
    <t>Разваляне на асфалтобетонова настилка</t>
  </si>
  <si>
    <t>Разбиване на бетон</t>
  </si>
  <si>
    <t>Натоварване  земна,скална маса, развалена настилка и разбит бетон  на транспорт с багер</t>
  </si>
  <si>
    <t>Превоз земна,скална маса, развалена настилка и разбит бетон  на транспорт с багер</t>
  </si>
  <si>
    <t>Разриване  почви на депо с булдозер</t>
  </si>
  <si>
    <t>Фугиране с ЦПР същ. стени суха зидария</t>
  </si>
  <si>
    <t>ІІ.ПЪТНИ РАБОТИ</t>
  </si>
  <si>
    <t>Направа на основа от трошен камък 0-63 - 30 см</t>
  </si>
  <si>
    <t>Направа пясъчно легло - 4 см</t>
  </si>
  <si>
    <t>Доставка и полагане на бетонови павета - 8 см, основно трасе и уширения</t>
  </si>
  <si>
    <t>Доставка и полагане на  бетонови бордюри 18/35/50 на бетонова основа</t>
  </si>
  <si>
    <t>Кофраж   за стени с прави повърхнини</t>
  </si>
  <si>
    <t>Кофраж шапки същ.подпорни стени</t>
  </si>
  <si>
    <t xml:space="preserve">Полагане бетон В 20 </t>
  </si>
  <si>
    <t>Превоз на бетон</t>
  </si>
  <si>
    <t>Заготовка, доставка и монтаж железни скари по детайл</t>
  </si>
  <si>
    <t xml:space="preserve">Полагане на бетонови тръби ф 400 </t>
  </si>
  <si>
    <t>ІІІ. ТРЪБЕН ВОДОСТОК Ф 1000, км 0+074</t>
  </si>
  <si>
    <t>Изкоп за пътни и ж.п.съоръжения в земни почви неукрепен с дълб. 2- 4 м.</t>
  </si>
  <si>
    <t>Изкоп за пътни и ж.п.съоръжения в скални почви  с дълбочина  2- 4 м.</t>
  </si>
  <si>
    <t>Изкоп с къртач за дооформяне на изкопа</t>
  </si>
  <si>
    <t>Обратно засипване на изкопи с ограничени ширини ск. п.</t>
  </si>
  <si>
    <t>Уплътняване на  скални почви с пневма-тична трамбовка на пластове от 20 см.</t>
  </si>
  <si>
    <t>Натоварване  почви на транспорт с багер</t>
  </si>
  <si>
    <t xml:space="preserve">Превоз почви на  депо </t>
  </si>
  <si>
    <t xml:space="preserve">Разриване земни почви с булдозер на депо </t>
  </si>
  <si>
    <t>Кофраж за стени с прави повърхнини</t>
  </si>
  <si>
    <t>Кофраж за шапки на подпорни стени</t>
  </si>
  <si>
    <t>Бетон В 25 в основи и стени</t>
  </si>
  <si>
    <t xml:space="preserve">Превоз бетон </t>
  </si>
  <si>
    <t>Тръбен водосток ф 1000</t>
  </si>
  <si>
    <t>Битумен грунд</t>
  </si>
  <si>
    <t>Топло битумно лепило</t>
  </si>
  <si>
    <t>Глинен екран</t>
  </si>
  <si>
    <t>Облицовка от ломен камък на цим.р-р</t>
  </si>
  <si>
    <t>Ръчно нареден камък зад крила отток</t>
  </si>
  <si>
    <t>Стоманен парапет</t>
  </si>
  <si>
    <t>ІV. СИГНАЛИЗАЦИЯ С ПЪТНИ ЗНАЦИ</t>
  </si>
  <si>
    <t xml:space="preserve">Доставка и монтаж на стандартни пътни знаци </t>
  </si>
  <si>
    <t>Укрепване на стандартни пътни знаци</t>
  </si>
  <si>
    <t>Обект: "Реконструкция на уличната мрежа в с.Бърчево, общ.Рудозем"</t>
  </si>
  <si>
    <t>Подобект: "Реконструкция на улица от о.т.62 до о.т.74"</t>
  </si>
  <si>
    <t>ЗЕМНИ РАБОТИ</t>
  </si>
  <si>
    <t>ИЗКОПИ ЗА ПЪТИЩА И ЖП 3000до6000М3/КМ В ЗЕМНИ ПОЧВИ МАШИННО &lt;&lt;01-05-005&gt;&gt;</t>
  </si>
  <si>
    <t>РАЗРУШАВАНЕ НА СТАРА АСФАЛТОВА  НАСТИЛКА</t>
  </si>
  <si>
    <t>НАТОВАРВАНЕ РАЗКОПАНА ЗЕМНА ПОЧВА НА ТРАНСПОРТ С БАГЕР &lt;&lt;01-04-032&gt;&gt;</t>
  </si>
  <si>
    <t>ПРЕВОЗ ПОЧВИ НА ДЕПО НА 10КМ</t>
  </si>
  <si>
    <t>РАЗРИВАНЕ ПОЧВИ НА ДЕПО С БУЛДОЗЕР &lt;&lt;01-04-063&gt;&gt;</t>
  </si>
  <si>
    <t xml:space="preserve">ПЪТНИ РАБОТИ </t>
  </si>
  <si>
    <t>ТРОШЕНОКАМЕННА НАСТИЛКА ОТ НЕСОРТИРАН ТРОШЕН КАМЪК 0/63 &lt;&lt;03-01-008&gt;&gt;</t>
  </si>
  <si>
    <t>ВИДИМИ БЕТОНОВИ БОРДЮРИ 15/25 &lt;&lt;03-01-0331&gt;&gt;</t>
  </si>
  <si>
    <t>ВИДИМИ ВОДЕЩИ ИВИЦИ 25/50 &lt;&lt;03-01-031&gt;&gt;</t>
  </si>
  <si>
    <t>НАСТИЛКА БЕТОНОВИ ПАВЕТА 8СМ</t>
  </si>
  <si>
    <t>ПОДЛОЖКИ ОТ  ПЯСЪК 4СМ</t>
  </si>
  <si>
    <t>ПЪТНИ РАБОТИ</t>
  </si>
  <si>
    <t xml:space="preserve">ОТВОДНЯВАНЕ </t>
  </si>
  <si>
    <t>.ЕДНОСТАВНИ УЛИЧНИ ОТТЦИ</t>
  </si>
  <si>
    <t>ПОЛАГАНЕ  ТРЪБИ ф200СМ &lt;&lt;04-07-038&gt;&gt;</t>
  </si>
  <si>
    <t xml:space="preserve">СЪОРЪЖЕНИЯ </t>
  </si>
  <si>
    <t>ИЗКОП С БАГЕР ЗЕМ.ПОЧВИ ПРИ НОРМ.У-ВИЯ НА ТРАНСПОРТ &lt;&lt;01-04-027&gt;&gt;</t>
  </si>
  <si>
    <t>КОФРАЖ ЗА ПРАВИ СТЕНИ</t>
  </si>
  <si>
    <t>КОФРАЖ ВСИЧКИ ВИДОВЕ СТОМАНОБЕТОННИ ПЛОЧИ ПРИ d=или&lt;15СМ &lt;&lt;02-05-003&gt;&gt;</t>
  </si>
  <si>
    <t>ПОЛАГАНЕ БЕТОН С20/25  &lt;&lt;02-07-004&gt;&gt;</t>
  </si>
  <si>
    <t>ПРЕВОЗ БЕТОН С АВТОБЕТОНОВОЗ</t>
  </si>
  <si>
    <t>МОНТАЖ МЕТ.ПАРАПЕТИ С МОНТ.М-НА 1 ГР. &lt;&lt;12-01-049&gt;&gt;</t>
  </si>
  <si>
    <t>кг</t>
  </si>
  <si>
    <t xml:space="preserve">СИГНАЛИЗАЦИЯ  </t>
  </si>
  <si>
    <t>ДОСТАВКА И МОНТАЖ ПЪТНИ ЗНАЦИ &lt;&lt;03-01-050&gt;&gt;</t>
  </si>
  <si>
    <t>УКРЕПВАНЕ ПЪТНИ ЗНАЦИ</t>
  </si>
  <si>
    <t xml:space="preserve">СИГНАЛИЗАЦИЯ </t>
  </si>
  <si>
    <t>Подобект: "Реконструкция на улица от о.т.82 до о.т.121"</t>
  </si>
  <si>
    <t xml:space="preserve">ЗЕМНИ РАБОТИ </t>
  </si>
  <si>
    <t>РЕШЕТКИ ЗА СЪЩЕСТВУВАЩИ НЕСТАНДАРТНИ ОТТОЧНИ ШАХТИ</t>
  </si>
  <si>
    <t>ПОВДИГАНЕ НА ОТТОЧНИ  ШАХТИ</t>
  </si>
  <si>
    <t>КОФРАЖ ЗА СТЕНИ ШАПКИ СЪЩЕСТВУВАЩИ СТЕНИ &lt;&lt;02-05-003&gt;&gt;</t>
  </si>
  <si>
    <t>ПОЛАГАНЕ БЕТОН С20/25  «02-07-004&gt;&gt;</t>
  </si>
  <si>
    <t>ОБЕКТ: Реконструкция на улица "Трамповска" в с. Чепинци</t>
  </si>
  <si>
    <t>1.</t>
  </si>
  <si>
    <t>1.1.</t>
  </si>
  <si>
    <t xml:space="preserve">Изкоп в земни почви машинно </t>
  </si>
  <si>
    <t>1.2.</t>
  </si>
  <si>
    <t>Изкоп в средно скални почви машинно</t>
  </si>
  <si>
    <t>1.3.</t>
  </si>
  <si>
    <t>Натоварване на земни почви на камион</t>
  </si>
  <si>
    <t>1.4.</t>
  </si>
  <si>
    <t>Натоварване на скални почви на камион</t>
  </si>
  <si>
    <t>1.5.</t>
  </si>
  <si>
    <t>Превоз със самосвали на земни и скални почви без натоварване.</t>
  </si>
  <si>
    <t>1.6.</t>
  </si>
  <si>
    <t>Разкъртване на бетонова пътна конструкция</t>
  </si>
  <si>
    <t>1.7.</t>
  </si>
  <si>
    <t>Направа на насип за пътища и ЖП линии от скални почви</t>
  </si>
  <si>
    <t>2.</t>
  </si>
  <si>
    <t>2.1.</t>
  </si>
  <si>
    <t>Механично разкъртване на асфалтова настилка за образуване на фуга между старата и нова пътна конструкция</t>
  </si>
  <si>
    <t>2.2.</t>
  </si>
  <si>
    <t>Изграждане на видими бордюри 15/25 върху подложен бетон С 12/15 (В 15).</t>
  </si>
  <si>
    <t>2.3.</t>
  </si>
  <si>
    <t>Уплътняване на земна основа за полагане на заклинен трошен камък</t>
  </si>
  <si>
    <t>2.4.</t>
  </si>
  <si>
    <t>Полагане на основа от заклинен трошен камък (трошенокаменна настилка)</t>
  </si>
  <si>
    <t>2.5.</t>
  </si>
  <si>
    <t>Полагане на асфалтобетон - неплътна смес за долен пласт</t>
  </si>
  <si>
    <t>2.6.</t>
  </si>
  <si>
    <t>Полагане на асфалтобетон - плътна смес за изравнителен пласт</t>
  </si>
  <si>
    <t>2.7.</t>
  </si>
  <si>
    <t>Полагане на асфалтобетон - плътна смес за горен пласт</t>
  </si>
  <si>
    <t>3.</t>
  </si>
  <si>
    <t>СИГНАЛИЗАЦИЯ</t>
  </si>
  <si>
    <t>3.1.</t>
  </si>
  <si>
    <t>Стандартни пътни знаци от светлоотразително фолио втори типоразмер</t>
  </si>
  <si>
    <t>3.2.</t>
  </si>
  <si>
    <t xml:space="preserve">Стоманена стойка 4.00 м за вертикална сигнализзация </t>
  </si>
  <si>
    <t>ДРЕНАЖ И ДЪЖДОПРИЕМНА КАНАЛИЗАЦИЯ</t>
  </si>
  <si>
    <t>4.1.</t>
  </si>
  <si>
    <t>4.2.</t>
  </si>
  <si>
    <t xml:space="preserve">Изкоп в скални почви с компресор </t>
  </si>
  <si>
    <t>4.3.</t>
  </si>
  <si>
    <t>4.4.</t>
  </si>
  <si>
    <t>4.5.</t>
  </si>
  <si>
    <t>4.6.</t>
  </si>
  <si>
    <t>Поставяне на дъждоприемни тръби SN8 Ф200 мм</t>
  </si>
  <si>
    <t>4.7.</t>
  </si>
  <si>
    <t>Поставяне на напречни дъждоприемни тръби SN8 Ф200 мм под пътната настилка</t>
  </si>
  <si>
    <t>4.8.</t>
  </si>
  <si>
    <t>Полагане на пясък под канализационните тръби</t>
  </si>
  <si>
    <t>4.9.</t>
  </si>
  <si>
    <t>Засипване на тесни изкопи с баластра с включена трамбовка</t>
  </si>
  <si>
    <t>4.10.</t>
  </si>
  <si>
    <t>Полагане на подложен бетон клас С 12/15 (В15) шахтите и надлъжните отводнители</t>
  </si>
  <si>
    <t>4.11.</t>
  </si>
  <si>
    <t>Поставяне на бетонови кръгли дъждоприемни шахти.</t>
  </si>
  <si>
    <t>4.12.</t>
  </si>
  <si>
    <t>Полагане на бетон клас С25/30 (В30) за направата на напречен отводнители.</t>
  </si>
  <si>
    <t>4.13.</t>
  </si>
  <si>
    <t>Повдигане или сваляне на решетки и шахти при асфалтова настилка</t>
  </si>
  <si>
    <t>4.14.</t>
  </si>
  <si>
    <t>Кофраж за напречни отводнители</t>
  </si>
  <si>
    <t>4.15.</t>
  </si>
  <si>
    <t>Поставяне на чугунени капаци на шахтите</t>
  </si>
  <si>
    <t>4.16.</t>
  </si>
  <si>
    <t>Поставяне на чугунени капаци на напречните отводнители</t>
  </si>
  <si>
    <t>ЗАЩИТНИ ПРЕДПАЗНИ СИСТЕМИ И ПЕШЕХОДНИ ОГРАДИ</t>
  </si>
  <si>
    <t>5.1.</t>
  </si>
  <si>
    <t xml:space="preserve">Поставяне на тежък парапет </t>
  </si>
  <si>
    <t>КОМУНИКАЦИОННИ МРЕЖИ И СЪОРЪЖЕНИЯ</t>
  </si>
  <si>
    <t>КОМУНИКАЦИОННА МРЕЖА</t>
  </si>
  <si>
    <t>6.1.</t>
  </si>
  <si>
    <t>6.2.</t>
  </si>
  <si>
    <t>6.3.</t>
  </si>
  <si>
    <t>6.4.</t>
  </si>
  <si>
    <t>6.5.</t>
  </si>
  <si>
    <t>6.6.</t>
  </si>
  <si>
    <t>6.7.</t>
  </si>
  <si>
    <t>Полагане на PVC гладкостенни комуникационни тръби Ф160 външен диаметър (Ф150 вътрешен)</t>
  </si>
  <si>
    <t>6.8.</t>
  </si>
  <si>
    <t>Полагане на HDPE SN8 комуникационни тръби под пътната настилка Ф160 външен диаметър (Ф150 вътрешен)</t>
  </si>
  <si>
    <t>6.9.</t>
  </si>
  <si>
    <t>6.10.</t>
  </si>
  <si>
    <t>Изграждане на кабелопроводни шахти с размери 100 / 100 / 100</t>
  </si>
  <si>
    <t>РЕКОНСТРУКЦИЯ НА СЪЩЕСТВУВАЩ ВОДОСТОК</t>
  </si>
  <si>
    <t>7.1.</t>
  </si>
  <si>
    <t>Демонтаж на стари панели, разбиване на стоманобетонови елементи</t>
  </si>
  <si>
    <t>7.2.</t>
  </si>
  <si>
    <t>Почистване на съществуващо водосточно корито</t>
  </si>
  <si>
    <t>7.3.</t>
  </si>
  <si>
    <t>Извозване на строителни и други отпадъци</t>
  </si>
  <si>
    <t>7.4.</t>
  </si>
  <si>
    <t>Полагане на бетон В30 частична корекция на стени на водостока</t>
  </si>
  <si>
    <t>7.5.</t>
  </si>
  <si>
    <t>Монтаж на нови панели за водостока</t>
  </si>
  <si>
    <t>7.6.</t>
  </si>
  <si>
    <t>Изработка и монтаж на предпазна решетка</t>
  </si>
  <si>
    <t>кг.</t>
  </si>
  <si>
    <t xml:space="preserve"> ПОДПОРНА СТЕНА 1 - 6,07 метра</t>
  </si>
  <si>
    <t>8.1.</t>
  </si>
  <si>
    <t>8.2.</t>
  </si>
  <si>
    <t>8.3.</t>
  </si>
  <si>
    <t>8.4.</t>
  </si>
  <si>
    <t>8.5.</t>
  </si>
  <si>
    <t>Подложен бетон 10 см В15</t>
  </si>
  <si>
    <t>8.6.</t>
  </si>
  <si>
    <t>Кофраж на основи</t>
  </si>
  <si>
    <t>8.7.</t>
  </si>
  <si>
    <t>Кофраж на стени</t>
  </si>
  <si>
    <t>8.8.</t>
  </si>
  <si>
    <t>Изготвяне и монтаж армировка на В420В</t>
  </si>
  <si>
    <t>8.9.</t>
  </si>
  <si>
    <t>Изготвяне и монтаж армировка на B235B</t>
  </si>
  <si>
    <t>8.10.</t>
  </si>
  <si>
    <t>Полагане на бетон в основи В30</t>
  </si>
  <si>
    <t>8.11.</t>
  </si>
  <si>
    <t>Полагане на бетон в стени В30</t>
  </si>
  <si>
    <t>8.12.</t>
  </si>
  <si>
    <t>Хидроизолация с битумен лак на гърба на стените</t>
  </si>
  <si>
    <t>8.13.</t>
  </si>
  <si>
    <t>PVC тръби Ø150 мм за барбакани с дължина 80 см</t>
  </si>
  <si>
    <t>8.14.</t>
  </si>
  <si>
    <t>Трошен камък за дренаж зад стени и уплътняване</t>
  </si>
  <si>
    <t>8.15.</t>
  </si>
  <si>
    <t>Обратен насип и уплътняване</t>
  </si>
  <si>
    <t>8.16.</t>
  </si>
  <si>
    <t>Извозване на земни маси на депо</t>
  </si>
  <si>
    <t>8.17.</t>
  </si>
  <si>
    <t>монтаж на бордюри (350х18х500) мм за шапка на стената</t>
  </si>
  <si>
    <t>8.18.</t>
  </si>
  <si>
    <t>Разваляне на съществуваща каменна подпорна стена</t>
  </si>
  <si>
    <t xml:space="preserve"> ПОДПОРНА СТЕНА 2 - 8,24 метра</t>
  </si>
  <si>
    <t>9.1.</t>
  </si>
  <si>
    <t>Изкоп земни почви</t>
  </si>
  <si>
    <t>9.2.</t>
  </si>
  <si>
    <t>Изкоп скални почви</t>
  </si>
  <si>
    <t>9.3.</t>
  </si>
  <si>
    <t>9.4.</t>
  </si>
  <si>
    <t>9.5.</t>
  </si>
  <si>
    <t>9.6.</t>
  </si>
  <si>
    <t>9.7.</t>
  </si>
  <si>
    <t>9.8.</t>
  </si>
  <si>
    <t>9.9.</t>
  </si>
  <si>
    <t>9.10.</t>
  </si>
  <si>
    <t>9.11.</t>
  </si>
  <si>
    <t>9.12.</t>
  </si>
  <si>
    <t>9.13.</t>
  </si>
  <si>
    <t>9.14.</t>
  </si>
  <si>
    <t>9.15.</t>
  </si>
  <si>
    <t>9.16.</t>
  </si>
  <si>
    <t>9.17.</t>
  </si>
  <si>
    <t>9.18.</t>
  </si>
  <si>
    <t xml:space="preserve"> ПОДПОРНА СТЕНА 3 - 2,97 метра</t>
  </si>
  <si>
    <t>10.1.</t>
  </si>
  <si>
    <t>10.2.</t>
  </si>
  <si>
    <t>10.3.</t>
  </si>
  <si>
    <t>10.4.</t>
  </si>
  <si>
    <t>10.5.</t>
  </si>
  <si>
    <t>10.6.</t>
  </si>
  <si>
    <t>10.7.</t>
  </si>
  <si>
    <t>10.8.</t>
  </si>
  <si>
    <t>10.9.</t>
  </si>
  <si>
    <t>10.10.</t>
  </si>
  <si>
    <t>10.11.</t>
  </si>
  <si>
    <t>10.12.</t>
  </si>
  <si>
    <t>10.13.</t>
  </si>
  <si>
    <t>10.14.</t>
  </si>
  <si>
    <t>10.15.</t>
  </si>
  <si>
    <t>10.16.</t>
  </si>
  <si>
    <t>10.17.</t>
  </si>
  <si>
    <t>10.18.</t>
  </si>
  <si>
    <t>ПОДПОРНА СТЕНА 4 - 13,00 метра</t>
  </si>
  <si>
    <t>11.1.</t>
  </si>
  <si>
    <t>11.2.</t>
  </si>
  <si>
    <t>11.3.</t>
  </si>
  <si>
    <t>11.4.</t>
  </si>
  <si>
    <t>11.5.</t>
  </si>
  <si>
    <t>11.6.</t>
  </si>
  <si>
    <t>11.7.</t>
  </si>
  <si>
    <t>11.8.</t>
  </si>
  <si>
    <t>11.9.</t>
  </si>
  <si>
    <t>11.10.</t>
  </si>
  <si>
    <t>11.11.</t>
  </si>
  <si>
    <t>11.12.</t>
  </si>
  <si>
    <t>11.13.</t>
  </si>
  <si>
    <t>11.14.</t>
  </si>
  <si>
    <t>11.15.</t>
  </si>
  <si>
    <t>11.16.</t>
  </si>
  <si>
    <t>11.17.</t>
  </si>
  <si>
    <t>11.18.</t>
  </si>
  <si>
    <t xml:space="preserve"> ПОДПОРНА СТЕНА 5 - 22,76 метра</t>
  </si>
  <si>
    <t>12.1.</t>
  </si>
  <si>
    <t>12.2.</t>
  </si>
  <si>
    <t>12.3.</t>
  </si>
  <si>
    <t>12.4.</t>
  </si>
  <si>
    <t>12.5.</t>
  </si>
  <si>
    <t>12.6.</t>
  </si>
  <si>
    <t>12.7.</t>
  </si>
  <si>
    <t>12.8.</t>
  </si>
  <si>
    <t>12.9.</t>
  </si>
  <si>
    <t>12.10.</t>
  </si>
  <si>
    <t>12.11.</t>
  </si>
  <si>
    <t>12.12.</t>
  </si>
  <si>
    <t>12.13.</t>
  </si>
  <si>
    <t>12.14.</t>
  </si>
  <si>
    <t>12.15.</t>
  </si>
  <si>
    <t>12.16.</t>
  </si>
  <si>
    <t>12.17.</t>
  </si>
  <si>
    <t>12.18.</t>
  </si>
  <si>
    <t xml:space="preserve"> ПОДПОРНА СТЕНА 6 - 13,71 метра</t>
  </si>
  <si>
    <t>13.1.</t>
  </si>
  <si>
    <t>13.2.</t>
  </si>
  <si>
    <t>ОБЕКТ: Реконструкция на улица "Енгеровска", с.Елховец, общ.Рудозем</t>
  </si>
  <si>
    <t xml:space="preserve"> Земни работи</t>
  </si>
  <si>
    <t xml:space="preserve">ПОДГОТОВКА НА ОСНОВАТА ЗА НАПРАВА НА ПЪТИЩА </t>
  </si>
  <si>
    <t xml:space="preserve">ИЗКОП ЗА ПЪТИЩА ДО 3000 М3/КМ В ЗЕМНИ ПОЧВИ МАШИННО </t>
  </si>
  <si>
    <t>ИЗКОП ЗА УЛИЦИ В ЗЕМНИ ПОЧВИ-РЪЧНО</t>
  </si>
  <si>
    <t xml:space="preserve">НАПРАВА НАСИП ЗА ПЪТИЩА И ЖП ЛИНИИ В ЗЕМНИ ПОЧВИ </t>
  </si>
  <si>
    <t xml:space="preserve">НАТОВАРВАНЕ ЗЕМНИ ПОЧВИ НА КАМИОН - РЪЧНО </t>
  </si>
  <si>
    <t xml:space="preserve">НАТОВАРВАНЕ НА ЗЕМНИ ПОЧВИ НА ТРАНСПОРТ С БАГЕР </t>
  </si>
  <si>
    <t>ПРЕВОЗ НА ЗЕМНИ ПОЧВИ СЪС САМОСВАЛ</t>
  </si>
  <si>
    <t xml:space="preserve">РАЗРИВАНЕ С БУЛДОЗЕР НА ДЕПО НА ИЗЛИШНИ ЗЕМНИ МАСИ </t>
  </si>
  <si>
    <t>ПОЛАГАНЕ НА АСФАЛТОБЕТОН-ПЛЪТНА СМЕС 5 СМ.</t>
  </si>
  <si>
    <t>тона</t>
  </si>
  <si>
    <t>БИТУМЕН РАЗЛИВ ЗА ВРЪЗКА</t>
  </si>
  <si>
    <t>ПРЕВОЗ АСФАЛТОВА СМЕС</t>
  </si>
  <si>
    <t>НАПРАВА НАСТИЛКА ОТ БЕТОНОВ УНИПАВАЖ20/16,5/8 -8СМ</t>
  </si>
  <si>
    <t xml:space="preserve">Направа на основа от уплътнен пясък за настилка от бетонов унипаваж </t>
  </si>
  <si>
    <t>ФУГИРАНЕ НА УНИПАВАЖ С ПЯСЪК 0-2 И ВИБРОПЛОЧА</t>
  </si>
  <si>
    <t>ТРОШЕНОКАМЕННА НАСТИЛКА 0-42, Е=250МРа</t>
  </si>
  <si>
    <t>Направа на настилка от едротрошен камък 0-63, Е=150МРа</t>
  </si>
  <si>
    <t xml:space="preserve">ДОСТАВКА И МОНТАЖ БЕТОНОВИ БОРДЮРИ 18/35 </t>
  </si>
  <si>
    <t xml:space="preserve">ДОСТАВКА И МОНТАЖ БЕТОНОВИ БОРДЮРИ 25/15 </t>
  </si>
  <si>
    <t>ДОСТАВКА И МОНТАЖ БЕТОНОВИ ПЪТНИ ИВИЦИ 25/10</t>
  </si>
  <si>
    <t>Съоръжения</t>
  </si>
  <si>
    <t>Скатен изкоп за откриване на основите на пътни  съоръжения в т.з.п  c  багер с с натоварване на самосвал</t>
  </si>
  <si>
    <t xml:space="preserve">ИЗКОП ЗА ОСНОВИ НА ПЪТНИ СЪОРЪЖЕНИЯ В ТЗПС БАГЕР С  НАТОВАРВАНЕ  НА ТРАНСПОРТ </t>
  </si>
  <si>
    <t>Изкоп за основи на пътни съоръжения в средно скални почви с къртач</t>
  </si>
  <si>
    <t>КОФРАЖ ЗА СТЕНИ С ПРАВИ ПОВЪРХНОСТИ</t>
  </si>
  <si>
    <t xml:space="preserve">КОФРАЖ ЗА ПОКРИВНА ПЛОЧА И СТЪЛБИЩА </t>
  </si>
  <si>
    <t xml:space="preserve">ПОЛАГАНЕ БЕТОН С20/25 ЗА МАСИВНИ СТЕНИ </t>
  </si>
  <si>
    <t xml:space="preserve">ПОЛАГАНЕ БЕТОН КЛАС С25/30 ЗА ПОКРИВНИ ПЛОЧИ И СТЪЛБИЩА </t>
  </si>
  <si>
    <t xml:space="preserve">ЗАГОТОВКА И МОНТАЖ АРМИРОВКА ЗА СТРОИТЕЛНИ КОНСТРУКЦИИ </t>
  </si>
  <si>
    <t>НАПРАВА БАРБАКАНИ Ф100</t>
  </si>
  <si>
    <t>ХИДРОИЗОЛАЦИЯ ОТ ЕДИН ПЛАСТ  ГОРЕЩ БИТУМ</t>
  </si>
  <si>
    <t>ТРАМБОВАНА ГЛИНА</t>
  </si>
  <si>
    <t>РЪЧНО НАРЕДЕН КАМЪК</t>
  </si>
  <si>
    <t>НАПРАВА И МОНТАЖ СТОМАНЕН ПАРАПЕТ</t>
  </si>
  <si>
    <t>ДИЛАТАЦИОННА ФУГА СЪС 3 СМ  СТИРОПОР</t>
  </si>
  <si>
    <t xml:space="preserve">НАПРАВА НАСИП ЗА ПЪТИЩА ОТ РЕЦИКЛИРАН СКАЛЕН МАТЕРИАЛ </t>
  </si>
  <si>
    <t xml:space="preserve">НАПРАВА НАСИП ЗА ПЪТИЩА ОТ СКАЛНИ ПОЧВИ </t>
  </si>
  <si>
    <t>НАТОВАРВАНЕ СКАЛНИ ПОЧВИ НА КАМИОН - РЪЧНО</t>
  </si>
  <si>
    <t>ПРЕВОЗ СЪС САМОСВАЛ СКАЛНИ ПОЧВИ</t>
  </si>
  <si>
    <t>ПРЕВОЗ СЪС САМОСВАЛ ЗЕМНИ ПОЧВИ</t>
  </si>
  <si>
    <t>ПРЕВОЗ БЕТОН</t>
  </si>
  <si>
    <t>РАБОТНО СКЕЛЕ</t>
  </si>
  <si>
    <t xml:space="preserve">Почистване на бет.повърхност в зоната на снаждане (отнемане на пласт 5мм и измиване) </t>
  </si>
  <si>
    <t xml:space="preserve">Монтаж на анкери от стомана N10 в отвори с ф15 с циментов разтвор М100 </t>
  </si>
  <si>
    <t>Организация на движението</t>
  </si>
  <si>
    <t>СТАНДАРТНИ ПЪТНИ ЗНАЦИ   І ТИПОРАЗМЕР КЛАС RA1 НА СВЕТЛООТРАЗЯВАЩАТА ПОВЪРХНОСТ</t>
  </si>
  <si>
    <t xml:space="preserve">ДОСТАВКА И МОНТАЖ НА СТОЙКИ  ЗА ПЪТНИ ЗНАЦИ Ф 6 СМ L = 4,00М </t>
  </si>
  <si>
    <t xml:space="preserve">ДОСТАВКА И МОНТАЖ НА СТОЙКИ  ЗА ПЪТНИ ЗНАЦИ Ф 6 СМ L = 4,50М </t>
  </si>
  <si>
    <t>ЧАСТ ''ВиК''</t>
  </si>
  <si>
    <t>ПРОРЯЗВАНЕ НА АСФАЛТОВА НАСТИЛКА ДВУСТРАННО</t>
  </si>
  <si>
    <t xml:space="preserve">МАШИНЕН ИЗКОП НА ТЗП БЕЗ ОТКОСИ , ДО 2М. С УКРЕПВАНЕ </t>
  </si>
  <si>
    <t xml:space="preserve">МАШИНЕН ИЗКОП СКАЛНИ ПОЧВИ </t>
  </si>
  <si>
    <t>Ръчен дооформящ изкоп в ТЗП</t>
  </si>
  <si>
    <t>ИЗРАБОТКА НА БЕТОНОВ ДЪЖДОСЪБИРАТЕЛЕН КАНАЛ С  РЕШЕТКА</t>
  </si>
  <si>
    <t>НАТОВАРВАНЕ И ПРЕВОЗ  НА ИЗКОП НА 5 КМ.</t>
  </si>
  <si>
    <t>ДОСТАВКА И ПОЛАГАНЕ НА ПЯСЪЧНА ВЪЗГЛАВНИЦА</t>
  </si>
  <si>
    <t>Доставка и полагане на гофрирани полиетиленови тръби ф315 на муфени съединения</t>
  </si>
  <si>
    <t xml:space="preserve">Доставка и полагане на гофрирани полиетиленови тръби ф200 </t>
  </si>
  <si>
    <t>Включване тръби РЕ ф200 в РШ</t>
  </si>
  <si>
    <t>Включване на тръби РЕф 200 в тръби РЕф315</t>
  </si>
  <si>
    <t>ИЗРАБОТКА НА БЕТОНОВИ ШАХТИ ЗА УЛИЧНИ ОТТОЦИ С ЧУГУНЕНА РЕШЕТКА</t>
  </si>
  <si>
    <t xml:space="preserve">ОБРАТНО ЗАСИПВАНЕ  С ПЯСЪК-РЪЧНО </t>
  </si>
  <si>
    <t xml:space="preserve">ОБРАТНО ЗАСИПВАНЕ НА ИЗКОП , МАШИННО, С ТРАМБОВАНЕ НА ПЛАСТОВЕ ПО 30 СМ. </t>
  </si>
  <si>
    <t xml:space="preserve">ИЗРАБОТКА НА АРМИРАНО БЕТОНОВО ЛЕГЛО ЗА УЛИЧНА РШ </t>
  </si>
  <si>
    <t>УЛИЧНИ РШ ЗА КРЪГЛИ КАНАЛИ С ОТВОР ф60СМ ОТ СГЛОБЯЕМИ БЕТОНОВИ ЕЛЕМЕНТИ, С ЧУГУНЕН КАПАК</t>
  </si>
  <si>
    <t>ИЗВЪРШВАНЕ НА ЕФЕКТИВНА ХИДРАВЛИЧНА ПРОБА</t>
  </si>
  <si>
    <t>ЗАСКАЛЯВАНЕ С ЕДРОЛОМЕН КАМЪК ЗА ПРЕДПАЗВАНЕ ОТ ПОДМИВАНЕ</t>
  </si>
  <si>
    <t>ДОСТАВКА, ПОЛАГАНЕ И УПЛЪТНЯВАНЕ НА ТР. КАМЪК ЗА ОСНОВА НА АСФАЛТ</t>
  </si>
  <si>
    <t xml:space="preserve">20  </t>
  </si>
  <si>
    <t xml:space="preserve">ВЪЗСТАНОВЯВАНЕ НА АСФАЛТОВА НАСТИЛКА  </t>
  </si>
  <si>
    <r>
      <t>м</t>
    </r>
    <r>
      <rPr>
        <vertAlign val="superscript"/>
        <sz val="11"/>
        <rFont val="Times New Roman"/>
        <family val="1"/>
        <charset val="204"/>
      </rPr>
      <t>2</t>
    </r>
  </si>
  <si>
    <r>
      <t>м</t>
    </r>
    <r>
      <rPr>
        <vertAlign val="superscript"/>
        <sz val="11"/>
        <rFont val="Times New Roman"/>
        <family val="1"/>
        <charset val="204"/>
      </rPr>
      <t>3</t>
    </r>
  </si>
  <si>
    <r>
      <t>м</t>
    </r>
    <r>
      <rPr>
        <vertAlign val="superscript"/>
        <sz val="11"/>
        <rFont val="Bookman Old Style"/>
        <family val="1"/>
        <charset val="204"/>
      </rPr>
      <t>3</t>
    </r>
  </si>
  <si>
    <r>
      <t>m</t>
    </r>
    <r>
      <rPr>
        <vertAlign val="superscript"/>
        <sz val="11"/>
        <rFont val="Bookman Old Style"/>
        <family val="1"/>
        <charset val="204"/>
      </rPr>
      <t>3</t>
    </r>
  </si>
  <si>
    <r>
      <t>м</t>
    </r>
    <r>
      <rPr>
        <vertAlign val="superscript"/>
        <sz val="11"/>
        <rFont val="Bookman Old Style"/>
        <family val="1"/>
        <charset val="204"/>
      </rPr>
      <t>2</t>
    </r>
  </si>
  <si>
    <r>
      <t>м</t>
    </r>
    <r>
      <rPr>
        <vertAlign val="superscript"/>
        <sz val="11"/>
        <rFont val="Bookman Old Style"/>
        <family val="1"/>
        <charset val="204"/>
      </rPr>
      <t>2</t>
    </r>
    <r>
      <rPr>
        <b/>
        <sz val="10"/>
        <rFont val="Arial"/>
        <family val="2"/>
        <charset val="204"/>
      </rPr>
      <t/>
    </r>
  </si>
  <si>
    <r>
      <t>м</t>
    </r>
    <r>
      <rPr>
        <vertAlign val="superscript"/>
        <sz val="11"/>
        <color indexed="8"/>
        <rFont val="Times New Roman"/>
        <family val="1"/>
        <charset val="204"/>
      </rPr>
      <t>3</t>
    </r>
  </si>
  <si>
    <r>
      <t>м</t>
    </r>
    <r>
      <rPr>
        <vertAlign val="superscript"/>
        <sz val="11"/>
        <color indexed="8"/>
        <rFont val="Times New Roman"/>
        <family val="1"/>
        <charset val="204"/>
      </rPr>
      <t>2</t>
    </r>
  </si>
  <si>
    <t>КОЛИЧЕСТВЕНО-СТОЙНОСТНА СМЕТКА</t>
  </si>
  <si>
    <t>Доставка и монтаж на пътни знаци за временна 
организация на движението, вкл.стълбове или стойки</t>
  </si>
  <si>
    <t>Изготвил:……………………………….</t>
  </si>
  <si>
    <t>/Имена, длъжност, подпис и печат/</t>
  </si>
  <si>
    <t xml:space="preserve">Почистване, ремонт и повдигане или сваляне на съществуващи ВиК и Ел шахти,отводнителни оттоци, включително и всички свързани с това разходи.   </t>
  </si>
  <si>
    <t>Наименование</t>
  </si>
  <si>
    <t>мярка</t>
  </si>
  <si>
    <t>к-во</t>
  </si>
  <si>
    <t>ед. цена</t>
  </si>
  <si>
    <t>стойност</t>
  </si>
  <si>
    <t xml:space="preserve">ОБЕКТ: Благоустрояване на квартални улици и дворни пространства - ЛОТ III                                                                                                  ПОДОБЕКТ 3: Ул."Стефан Стамболов"                                                                                          </t>
  </si>
  <si>
    <t>Обща стойност   без ДДС</t>
  </si>
  <si>
    <t>ДДС 20%</t>
  </si>
  <si>
    <t>Обща стойност с вкл. ДДС</t>
  </si>
  <si>
    <t>Дата:</t>
  </si>
  <si>
    <t xml:space="preserve">Приложение №3 </t>
  </si>
  <si>
    <t xml:space="preserve">      
</t>
  </si>
  <si>
    <t>ОБЩО ЗА ОБЕКТ: Реконструкция на улица "Трамповска" в с. Чепинци</t>
  </si>
  <si>
    <t xml:space="preserve">ОБЩО ЗА ОБЕКТ: Благоустрояване на квартални улици и дворни пространства - ЛОТ III; ПОДОБЕКТ 3: Ул."Стефан Стамболов"   </t>
  </si>
  <si>
    <t>ОБЩО ЗА ПОДОБЕКТ: Реконструкция на улица от о.т. 245 до о.т. 231"</t>
  </si>
  <si>
    <t>ОБЩО ЗА ПОДОБЕКТ: "Реконструкция на улица от о.т.62 до о.т.74"</t>
  </si>
  <si>
    <t>ОБЩО ЗА ПОДОБЕКТ: "Реконструкция на улица от о.т.82 до о.т.121"</t>
  </si>
  <si>
    <t>ОБЩО ЗА ОБЕКТ: Реконструкция на улица "Енгеровска", с.Елховец, общ.Рудозем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</si>
</sst>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л_в_._-;\-* #,##0.00\ _л_в_._-;_-* &quot;-&quot;??\ _л_в_._-;_-@_-"/>
    <numFmt numFmtId="164" formatCode="_-* #,##0.00\ &quot;лв&quot;_-;\-* #,##0.00\ &quot;лв&quot;_-;_-* &quot;-&quot;??\ &quot;лв&quot;_-;_-@_-"/>
    <numFmt numFmtId="165" formatCode="_-* #,##0.00\ _л_в_-;\-* #,##0.00\ _л_в_-;_-* &quot;-&quot;??\ _л_в_-;_-@_-"/>
    <numFmt numFmtId="166" formatCode="_ &quot;Fr&quot;\ * #,##0.00_ ;_ &quot;Fr&quot;\ * \-#,##0.00_ ;_ &quot;Fr&quot;\ * &quot;-&quot;??_ ;_ @_ "/>
    <numFmt numFmtId="167" formatCode="_-* #,##0.00&quot; лв&quot;_-;\-* #,##0.00&quot; лв&quot;_-;_-* \-??&quot; лв&quot;_-;_-@_-"/>
  </numFmts>
  <fonts count="21">
    <font>
      <sz val="10"/>
      <name val="Arial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okU"/>
      <charset val="204"/>
    </font>
    <font>
      <sz val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Bookman Old Style"/>
      <family val="1"/>
      <charset val="204"/>
    </font>
    <font>
      <sz val="11"/>
      <color indexed="17"/>
      <name val="Calibri"/>
      <family val="2"/>
      <charset val="204"/>
    </font>
    <font>
      <b/>
      <sz val="10"/>
      <name val="Arial"/>
      <family val="2"/>
      <charset val="204"/>
    </font>
    <font>
      <b/>
      <sz val="12"/>
      <color theme="1"/>
      <name val="Bookman Old Style"/>
      <family val="1"/>
      <charset val="204"/>
    </font>
    <font>
      <sz val="11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Bookman Old Style"/>
      <family val="1"/>
      <charset val="204"/>
    </font>
    <font>
      <vertAlign val="superscript"/>
      <sz val="11"/>
      <name val="Bookman Old Style"/>
      <family val="1"/>
      <charset val="204"/>
    </font>
    <font>
      <b/>
      <sz val="11"/>
      <name val="Bookman Old Style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vertAlign val="superscript"/>
      <sz val="11"/>
      <color indexed="8"/>
      <name val="Times New Roman"/>
      <family val="1"/>
      <charset val="204"/>
    </font>
    <font>
      <b/>
      <sz val="1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</borders>
  <cellStyleXfs count="16">
    <xf numFmtId="0" fontId="0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8" fillId="5" borderId="0" applyNumberFormat="0" applyBorder="0" applyAlignment="0" applyProtection="0"/>
    <xf numFmtId="0" fontId="1" fillId="0" borderId="0"/>
  </cellStyleXfs>
  <cellXfs count="137">
    <xf numFmtId="0" fontId="0" fillId="0" borderId="0" xfId="0"/>
    <xf numFmtId="0" fontId="3" fillId="0" borderId="0" xfId="9" applyFont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0" fillId="0" borderId="0" xfId="0" applyFont="1" applyBorder="1" applyAlignment="1">
      <alignment vertical="center" wrapText="1"/>
    </xf>
    <xf numFmtId="2" fontId="7" fillId="0" borderId="0" xfId="0" applyNumberFormat="1" applyFont="1" applyAlignment="1"/>
    <xf numFmtId="2" fontId="3" fillId="0" borderId="1" xfId="0" applyNumberFormat="1" applyFont="1" applyBorder="1" applyAlignment="1">
      <alignment vertical="center"/>
    </xf>
    <xf numFmtId="2" fontId="3" fillId="0" borderId="0" xfId="0" applyNumberFormat="1" applyFont="1" applyAlignment="1">
      <alignment horizontal="right" vertical="center"/>
    </xf>
    <xf numFmtId="1" fontId="11" fillId="0" borderId="5" xfId="14" applyNumberFormat="1" applyFont="1" applyFill="1" applyBorder="1" applyAlignment="1" applyProtection="1">
      <alignment horizontal="center" vertical="center" wrapText="1"/>
    </xf>
    <xf numFmtId="0" fontId="11" fillId="0" borderId="5" xfId="12" applyFont="1" applyFill="1" applyBorder="1" applyAlignment="1">
      <alignment horizontal="left" vertical="center" wrapText="1"/>
    </xf>
    <xf numFmtId="0" fontId="11" fillId="0" borderId="5" xfId="12" applyFont="1" applyFill="1" applyBorder="1" applyAlignment="1">
      <alignment horizontal="center" vertical="center"/>
    </xf>
    <xf numFmtId="2" fontId="11" fillId="0" borderId="5" xfId="12" applyNumberFormat="1" applyFont="1" applyFill="1" applyBorder="1" applyAlignment="1">
      <alignment horizontal="right" vertical="center"/>
    </xf>
    <xf numFmtId="0" fontId="14" fillId="0" borderId="5" xfId="12" applyFont="1" applyFill="1" applyBorder="1" applyAlignment="1">
      <alignment horizontal="center" vertical="center"/>
    </xf>
    <xf numFmtId="2" fontId="11" fillId="0" borderId="5" xfId="12" applyNumberFormat="1" applyFont="1" applyFill="1" applyBorder="1" applyAlignment="1">
      <alignment horizontal="right" vertical="center" wrapText="1"/>
    </xf>
    <xf numFmtId="0" fontId="11" fillId="0" borderId="5" xfId="12" applyFont="1" applyFill="1" applyBorder="1" applyAlignment="1">
      <alignment horizontal="center" vertical="center" wrapText="1"/>
    </xf>
    <xf numFmtId="0" fontId="14" fillId="0" borderId="12" xfId="15" applyFont="1" applyBorder="1" applyAlignment="1">
      <alignment horizontal="center" vertical="center"/>
    </xf>
    <xf numFmtId="0" fontId="13" fillId="0" borderId="13" xfId="15" applyFont="1" applyBorder="1" applyAlignment="1">
      <alignment horizontal="center" vertical="center"/>
    </xf>
    <xf numFmtId="0" fontId="14" fillId="0" borderId="13" xfId="15" applyFont="1" applyBorder="1" applyAlignment="1">
      <alignment vertical="center"/>
    </xf>
    <xf numFmtId="2" fontId="16" fillId="0" borderId="13" xfId="15" applyNumberFormat="1" applyFont="1" applyBorder="1" applyAlignment="1">
      <alignment horizontal="right" vertical="center"/>
    </xf>
    <xf numFmtId="0" fontId="14" fillId="0" borderId="14" xfId="15" applyFont="1" applyBorder="1" applyAlignment="1">
      <alignment horizontal="center" vertical="center"/>
    </xf>
    <xf numFmtId="0" fontId="16" fillId="0" borderId="1" xfId="15" applyFont="1" applyBorder="1" applyAlignment="1">
      <alignment horizontal="center" vertical="center"/>
    </xf>
    <xf numFmtId="0" fontId="14" fillId="0" borderId="1" xfId="15" applyFont="1" applyBorder="1" applyAlignment="1">
      <alignment vertical="center"/>
    </xf>
    <xf numFmtId="2" fontId="16" fillId="0" borderId="1" xfId="15" applyNumberFormat="1" applyFont="1" applyBorder="1" applyAlignment="1">
      <alignment horizontal="right" vertical="center"/>
    </xf>
    <xf numFmtId="0" fontId="14" fillId="0" borderId="14" xfId="15" applyFont="1" applyFill="1" applyBorder="1" applyAlignment="1">
      <alignment horizontal="center" vertical="center"/>
    </xf>
    <xf numFmtId="0" fontId="16" fillId="0" borderId="1" xfId="0" applyFont="1" applyBorder="1" applyAlignment="1">
      <alignment horizontal="right" vertical="center"/>
    </xf>
    <xf numFmtId="0" fontId="14" fillId="0" borderId="1" xfId="15" applyFont="1" applyBorder="1" applyAlignment="1">
      <alignment horizontal="center" vertical="center"/>
    </xf>
    <xf numFmtId="2" fontId="14" fillId="0" borderId="1" xfId="15" applyNumberFormat="1" applyFont="1" applyBorder="1" applyAlignment="1">
      <alignment horizontal="center" vertical="center"/>
    </xf>
    <xf numFmtId="0" fontId="16" fillId="0" borderId="1" xfId="15" applyFont="1" applyBorder="1" applyAlignment="1">
      <alignment horizontal="right" vertical="center"/>
    </xf>
    <xf numFmtId="0" fontId="14" fillId="0" borderId="1" xfId="15" applyFont="1" applyFill="1" applyBorder="1" applyAlignment="1">
      <alignment vertical="center"/>
    </xf>
    <xf numFmtId="2" fontId="14" fillId="0" borderId="1" xfId="15" applyNumberFormat="1" applyFont="1" applyFill="1" applyBorder="1" applyAlignment="1">
      <alignment horizontal="center" vertical="center"/>
    </xf>
    <xf numFmtId="0" fontId="16" fillId="0" borderId="1" xfId="15" applyFont="1" applyFill="1" applyBorder="1" applyAlignment="1">
      <alignment horizontal="center" vertical="center"/>
    </xf>
    <xf numFmtId="0" fontId="16" fillId="0" borderId="1" xfId="15" applyFont="1" applyFill="1" applyBorder="1" applyAlignment="1">
      <alignment horizontal="right" vertical="center"/>
    </xf>
    <xf numFmtId="0" fontId="14" fillId="0" borderId="1" xfId="15" applyFont="1" applyFill="1" applyBorder="1" applyAlignment="1">
      <alignment horizontal="center" vertical="center"/>
    </xf>
    <xf numFmtId="0" fontId="14" fillId="0" borderId="1" xfId="15" applyFont="1" applyFill="1" applyBorder="1" applyAlignment="1">
      <alignment horizontal="left" vertical="center"/>
    </xf>
    <xf numFmtId="0" fontId="14" fillId="0" borderId="5" xfId="0" applyFont="1" applyBorder="1" applyAlignment="1">
      <alignment wrapText="1"/>
    </xf>
    <xf numFmtId="0" fontId="17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vertical="center" wrapText="1"/>
    </xf>
    <xf numFmtId="2" fontId="18" fillId="0" borderId="1" xfId="0" applyNumberFormat="1" applyFont="1" applyFill="1" applyBorder="1" applyAlignment="1">
      <alignment horizontal="right" vertical="center"/>
    </xf>
    <xf numFmtId="2" fontId="18" fillId="0" borderId="1" xfId="0" applyNumberFormat="1" applyFont="1" applyFill="1" applyBorder="1" applyAlignment="1">
      <alignment horizontal="right" vertical="center" wrapText="1"/>
    </xf>
    <xf numFmtId="16" fontId="18" fillId="0" borderId="1" xfId="0" applyNumberFormat="1" applyFont="1" applyFill="1" applyBorder="1" applyAlignment="1">
      <alignment horizontal="center" vertical="center"/>
    </xf>
    <xf numFmtId="2" fontId="18" fillId="3" borderId="1" xfId="0" applyNumberFormat="1" applyFont="1" applyFill="1" applyBorder="1" applyAlignment="1">
      <alignment horizontal="right" vertical="center"/>
    </xf>
    <xf numFmtId="17" fontId="18" fillId="0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2" fontId="17" fillId="0" borderId="1" xfId="0" applyNumberFormat="1" applyFont="1" applyBorder="1" applyAlignment="1">
      <alignment horizontal="right" vertical="center"/>
    </xf>
    <xf numFmtId="0" fontId="18" fillId="0" borderId="1" xfId="0" applyFont="1" applyFill="1" applyBorder="1" applyAlignment="1">
      <alignment horizontal="justify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wrapText="1"/>
    </xf>
    <xf numFmtId="2" fontId="11" fillId="0" borderId="1" xfId="0" applyNumberFormat="1" applyFont="1" applyBorder="1" applyAlignment="1">
      <alignment vertical="center" wrapText="1"/>
    </xf>
    <xf numFmtId="0" fontId="13" fillId="0" borderId="1" xfId="0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11" fillId="0" borderId="1" xfId="0" quotePrefix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2" fontId="11" fillId="0" borderId="1" xfId="0" applyNumberFormat="1" applyFont="1" applyBorder="1" applyAlignment="1">
      <alignment vertical="center"/>
    </xf>
    <xf numFmtId="0" fontId="11" fillId="0" borderId="1" xfId="0" quotePrefix="1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19" xfId="12" applyFont="1" applyFill="1" applyBorder="1" applyAlignment="1">
      <alignment horizontal="center" vertical="center"/>
    </xf>
    <xf numFmtId="0" fontId="11" fillId="0" borderId="19" xfId="12" applyFont="1" applyFill="1" applyBorder="1" applyAlignment="1">
      <alignment horizontal="center" vertical="center" wrapText="1"/>
    </xf>
    <xf numFmtId="2" fontId="11" fillId="0" borderId="20" xfId="12" applyNumberFormat="1" applyFont="1" applyFill="1" applyBorder="1" applyAlignment="1">
      <alignment horizontal="right" vertical="center" wrapText="1"/>
    </xf>
    <xf numFmtId="0" fontId="14" fillId="0" borderId="2" xfId="15" applyFont="1" applyBorder="1" applyAlignment="1">
      <alignment horizontal="center" vertical="center"/>
    </xf>
    <xf numFmtId="0" fontId="14" fillId="0" borderId="2" xfId="15" applyFont="1" applyBorder="1" applyAlignment="1">
      <alignment vertical="center"/>
    </xf>
    <xf numFmtId="0" fontId="14" fillId="0" borderId="2" xfId="15" applyFont="1" applyFill="1" applyBorder="1" applyAlignment="1">
      <alignment vertical="center"/>
    </xf>
    <xf numFmtId="0" fontId="14" fillId="0" borderId="2" xfId="15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wrapText="1"/>
    </xf>
    <xf numFmtId="0" fontId="13" fillId="0" borderId="1" xfId="0" applyFont="1" applyFill="1" applyBorder="1" applyAlignment="1">
      <alignment horizontal="center" wrapText="1"/>
    </xf>
    <xf numFmtId="0" fontId="2" fillId="3" borderId="18" xfId="3" applyNumberFormat="1" applyFont="1" applyFill="1" applyBorder="1" applyAlignment="1">
      <alignment horizontal="center" vertical="center" wrapText="1"/>
    </xf>
    <xf numFmtId="1" fontId="11" fillId="0" borderId="20" xfId="14" applyNumberFormat="1" applyFont="1" applyFill="1" applyBorder="1" applyAlignment="1" applyProtection="1">
      <alignment horizontal="center" vertical="center" wrapText="1"/>
    </xf>
    <xf numFmtId="0" fontId="11" fillId="0" borderId="20" xfId="12" applyFont="1" applyFill="1" applyBorder="1" applyAlignment="1">
      <alignment horizontal="left" vertical="center" wrapText="1"/>
    </xf>
    <xf numFmtId="0" fontId="11" fillId="0" borderId="20" xfId="12" applyFont="1" applyFill="1" applyBorder="1" applyAlignment="1">
      <alignment horizontal="center" vertical="center" wrapText="1"/>
    </xf>
    <xf numFmtId="2" fontId="2" fillId="0" borderId="16" xfId="0" applyNumberFormat="1" applyFont="1" applyBorder="1" applyAlignment="1">
      <alignment vertical="center"/>
    </xf>
    <xf numFmtId="0" fontId="11" fillId="0" borderId="24" xfId="12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vertical="center"/>
    </xf>
    <xf numFmtId="0" fontId="14" fillId="0" borderId="20" xfId="0" applyFont="1" applyBorder="1" applyAlignment="1">
      <alignment wrapText="1"/>
    </xf>
    <xf numFmtId="2" fontId="13" fillId="0" borderId="1" xfId="0" applyNumberFormat="1" applyFont="1" applyBorder="1" applyAlignment="1">
      <alignment horizontal="right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3" fillId="7" borderId="2" xfId="0" applyFont="1" applyFill="1" applyBorder="1" applyAlignment="1">
      <alignment horizontal="right"/>
    </xf>
    <xf numFmtId="0" fontId="13" fillId="7" borderId="3" xfId="0" applyFont="1" applyFill="1" applyBorder="1" applyAlignment="1">
      <alignment horizontal="right"/>
    </xf>
    <xf numFmtId="0" fontId="13" fillId="7" borderId="4" xfId="0" applyFont="1" applyFill="1" applyBorder="1" applyAlignment="1">
      <alignment horizontal="right"/>
    </xf>
    <xf numFmtId="17" fontId="17" fillId="0" borderId="3" xfId="0" applyNumberFormat="1" applyFont="1" applyFill="1" applyBorder="1" applyAlignment="1">
      <alignment horizontal="right" vertical="center"/>
    </xf>
    <xf numFmtId="17" fontId="17" fillId="0" borderId="4" xfId="0" applyNumberFormat="1" applyFont="1" applyFill="1" applyBorder="1" applyAlignment="1">
      <alignment horizontal="right" vertical="center"/>
    </xf>
    <xf numFmtId="0" fontId="13" fillId="0" borderId="2" xfId="0" applyFont="1" applyBorder="1" applyAlignment="1">
      <alignment horizontal="center" wrapText="1"/>
    </xf>
    <xf numFmtId="0" fontId="13" fillId="0" borderId="3" xfId="0" applyFont="1" applyBorder="1" applyAlignment="1">
      <alignment horizontal="center" wrapText="1"/>
    </xf>
    <xf numFmtId="0" fontId="13" fillId="0" borderId="4" xfId="0" applyFont="1" applyBorder="1" applyAlignment="1">
      <alignment horizontal="center" wrapText="1"/>
    </xf>
    <xf numFmtId="0" fontId="13" fillId="0" borderId="2" xfId="0" quotePrefix="1" applyFont="1" applyBorder="1" applyAlignment="1">
      <alignment horizontal="right" vertical="center" wrapText="1"/>
    </xf>
    <xf numFmtId="0" fontId="13" fillId="0" borderId="3" xfId="0" quotePrefix="1" applyFont="1" applyBorder="1" applyAlignment="1">
      <alignment horizontal="right" vertical="center" wrapText="1"/>
    </xf>
    <xf numFmtId="0" fontId="13" fillId="0" borderId="4" xfId="0" quotePrefix="1" applyFont="1" applyBorder="1" applyAlignment="1">
      <alignment horizontal="right" vertical="center" wrapText="1"/>
    </xf>
    <xf numFmtId="0" fontId="13" fillId="0" borderId="24" xfId="15" applyFont="1" applyBorder="1" applyAlignment="1">
      <alignment horizontal="center" vertical="center"/>
    </xf>
    <xf numFmtId="0" fontId="13" fillId="0" borderId="25" xfId="15" applyFont="1" applyBorder="1" applyAlignment="1">
      <alignment horizontal="center" vertical="center"/>
    </xf>
    <xf numFmtId="0" fontId="13" fillId="0" borderId="26" xfId="15" applyFont="1" applyBorder="1" applyAlignment="1">
      <alignment horizontal="center" vertical="center"/>
    </xf>
    <xf numFmtId="0" fontId="13" fillId="0" borderId="27" xfId="15" applyFont="1" applyBorder="1" applyAlignment="1">
      <alignment horizontal="center" vertical="center"/>
    </xf>
    <xf numFmtId="0" fontId="13" fillId="0" borderId="0" xfId="15" applyFont="1" applyBorder="1" applyAlignment="1">
      <alignment horizontal="center" vertical="center"/>
    </xf>
    <xf numFmtId="0" fontId="13" fillId="0" borderId="22" xfId="15" applyFont="1" applyBorder="1" applyAlignment="1">
      <alignment horizontal="center" vertical="center"/>
    </xf>
    <xf numFmtId="0" fontId="13" fillId="0" borderId="1" xfId="12" applyFont="1" applyFill="1" applyBorder="1" applyAlignment="1">
      <alignment horizontal="right" vertical="center" wrapText="1"/>
    </xf>
    <xf numFmtId="164" fontId="2" fillId="3" borderId="21" xfId="3" applyFont="1" applyFill="1" applyBorder="1" applyAlignment="1">
      <alignment horizontal="right" vertical="center" wrapText="1"/>
    </xf>
    <xf numFmtId="164" fontId="2" fillId="3" borderId="0" xfId="3" applyFont="1" applyFill="1" applyBorder="1" applyAlignment="1">
      <alignment horizontal="right" vertical="center" wrapText="1"/>
    </xf>
    <xf numFmtId="164" fontId="2" fillId="3" borderId="22" xfId="3" applyFont="1" applyFill="1" applyBorder="1" applyAlignment="1">
      <alignment horizontal="right" vertical="center" wrapText="1"/>
    </xf>
    <xf numFmtId="167" fontId="13" fillId="0" borderId="6" xfId="3" applyNumberFormat="1" applyFont="1" applyFill="1" applyBorder="1" applyAlignment="1" applyProtection="1">
      <alignment horizontal="center" vertical="center" wrapText="1"/>
    </xf>
    <xf numFmtId="167" fontId="13" fillId="0" borderId="7" xfId="3" applyNumberFormat="1" applyFont="1" applyFill="1" applyBorder="1" applyAlignment="1" applyProtection="1">
      <alignment horizontal="center" vertical="center" wrapText="1"/>
    </xf>
    <xf numFmtId="167" fontId="13" fillId="0" borderId="8" xfId="3" applyNumberFormat="1" applyFont="1" applyFill="1" applyBorder="1" applyAlignment="1" applyProtection="1">
      <alignment horizontal="center" vertical="center" wrapText="1"/>
    </xf>
    <xf numFmtId="167" fontId="13" fillId="0" borderId="17" xfId="3" applyNumberFormat="1" applyFont="1" applyFill="1" applyBorder="1" applyAlignment="1" applyProtection="1">
      <alignment horizontal="center" vertical="center" wrapText="1"/>
    </xf>
    <xf numFmtId="0" fontId="13" fillId="0" borderId="0" xfId="0" applyFont="1" applyBorder="1" applyAlignment="1">
      <alignment horizontal="right" wrapText="1"/>
    </xf>
    <xf numFmtId="0" fontId="13" fillId="0" borderId="0" xfId="0" applyFont="1" applyBorder="1" applyAlignment="1">
      <alignment horizontal="right"/>
    </xf>
    <xf numFmtId="0" fontId="2" fillId="3" borderId="0" xfId="3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13" fillId="0" borderId="0" xfId="0" applyFont="1" applyBorder="1" applyAlignment="1">
      <alignment horizontal="center" wrapText="1"/>
    </xf>
    <xf numFmtId="167" fontId="13" fillId="4" borderId="6" xfId="3" applyNumberFormat="1" applyFont="1" applyFill="1" applyBorder="1" applyAlignment="1" applyProtection="1">
      <alignment horizontal="left" vertical="center" wrapText="1"/>
    </xf>
    <xf numFmtId="167" fontId="13" fillId="4" borderId="7" xfId="3" applyNumberFormat="1" applyFont="1" applyFill="1" applyBorder="1" applyAlignment="1" applyProtection="1">
      <alignment horizontal="left" vertical="center" wrapText="1"/>
    </xf>
    <xf numFmtId="167" fontId="13" fillId="4" borderId="8" xfId="3" applyNumberFormat="1" applyFont="1" applyFill="1" applyBorder="1" applyAlignment="1" applyProtection="1">
      <alignment horizontal="left" vertical="center" wrapText="1"/>
    </xf>
    <xf numFmtId="0" fontId="13" fillId="0" borderId="23" xfId="15" applyFont="1" applyBorder="1" applyAlignment="1">
      <alignment horizontal="center" vertical="center"/>
    </xf>
    <xf numFmtId="0" fontId="13" fillId="0" borderId="3" xfId="15" applyFont="1" applyBorder="1" applyAlignment="1">
      <alignment horizontal="center" vertical="center"/>
    </xf>
    <xf numFmtId="0" fontId="13" fillId="0" borderId="4" xfId="15" applyFont="1" applyBorder="1" applyAlignment="1">
      <alignment horizontal="center" vertical="center"/>
    </xf>
    <xf numFmtId="1" fontId="13" fillId="0" borderId="1" xfId="14" applyNumberFormat="1" applyFont="1" applyFill="1" applyBorder="1" applyAlignment="1" applyProtection="1">
      <alignment horizontal="center" vertical="center" wrapText="1"/>
    </xf>
    <xf numFmtId="0" fontId="13" fillId="3" borderId="1" xfId="0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3" fillId="6" borderId="2" xfId="5" applyFont="1" applyFill="1" applyBorder="1" applyAlignment="1">
      <alignment horizontal="left" vertical="center" wrapText="1"/>
    </xf>
    <xf numFmtId="0" fontId="3" fillId="6" borderId="3" xfId="5" applyFont="1" applyFill="1" applyBorder="1" applyAlignment="1">
      <alignment horizontal="left" vertical="center" wrapText="1"/>
    </xf>
    <xf numFmtId="0" fontId="3" fillId="6" borderId="4" xfId="5" applyFont="1" applyFill="1" applyBorder="1" applyAlignment="1">
      <alignment horizontal="left" vertical="center" wrapText="1"/>
    </xf>
    <xf numFmtId="167" fontId="2" fillId="0" borderId="6" xfId="3" applyNumberFormat="1" applyFont="1" applyFill="1" applyBorder="1" applyAlignment="1" applyProtection="1">
      <alignment horizontal="center" vertical="center" wrapText="1"/>
    </xf>
    <xf numFmtId="167" fontId="2" fillId="0" borderId="7" xfId="3" applyNumberFormat="1" applyFont="1" applyFill="1" applyBorder="1" applyAlignment="1" applyProtection="1">
      <alignment horizontal="center" vertical="center" wrapText="1"/>
    </xf>
    <xf numFmtId="167" fontId="2" fillId="0" borderId="17" xfId="3" applyNumberFormat="1" applyFont="1" applyFill="1" applyBorder="1" applyAlignment="1" applyProtection="1">
      <alignment horizontal="center" vertical="center" wrapText="1"/>
    </xf>
    <xf numFmtId="167" fontId="13" fillId="4" borderId="15" xfId="3" applyNumberFormat="1" applyFont="1" applyFill="1" applyBorder="1" applyAlignment="1" applyProtection="1">
      <alignment horizontal="left" vertical="center" wrapText="1"/>
    </xf>
    <xf numFmtId="167" fontId="13" fillId="4" borderId="16" xfId="3" applyNumberFormat="1" applyFont="1" applyFill="1" applyBorder="1" applyAlignment="1" applyProtection="1">
      <alignment horizontal="left" vertical="center" wrapText="1"/>
    </xf>
    <xf numFmtId="167" fontId="13" fillId="4" borderId="17" xfId="3" applyNumberFormat="1" applyFont="1" applyFill="1" applyBorder="1" applyAlignment="1" applyProtection="1">
      <alignment horizontal="left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</cellXfs>
  <cellStyles count="16">
    <cellStyle name="Comma 2" xfId="1"/>
    <cellStyle name="Comma 3" xfId="2"/>
    <cellStyle name="Currency 2" xfId="3"/>
    <cellStyle name="Currency 4" xfId="4"/>
    <cellStyle name="Excel_BuiltIn_Good" xfId="14"/>
    <cellStyle name="Normal" xfId="0" builtinId="0"/>
    <cellStyle name="Normal 2" xfId="5"/>
    <cellStyle name="Normal 2 2" xfId="6"/>
    <cellStyle name="Normal 2 2 2" xfId="7"/>
    <cellStyle name="Normal 2 3" xfId="8"/>
    <cellStyle name="Normal 3 2" xfId="9"/>
    <cellStyle name="Normal 6 2" xfId="10"/>
    <cellStyle name="Normal_KS_Zlatograd_2" xfId="15"/>
    <cellStyle name="Нормален 2" xfId="11"/>
    <cellStyle name="Нормален 2 2" xfId="12"/>
    <cellStyle name="Нормален 3 3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</xdr:colOff>
      <xdr:row>0</xdr:row>
      <xdr:rowOff>123825</xdr:rowOff>
    </xdr:from>
    <xdr:to>
      <xdr:col>5</xdr:col>
      <xdr:colOff>304800</xdr:colOff>
      <xdr:row>0</xdr:row>
      <xdr:rowOff>1543050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123825"/>
          <a:ext cx="6391275" cy="14192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ESK\2016\&#1042;&#1089;&#1080;&#1095;&#1082;&#1086;%20&#1089;&#1083;&#1077;&#1076;%20&#1086;&#1090;&#1076;&#1077;&#1083;%20&#1055;&#1091;&#1073;&#1083;&#1080;&#1095;&#1085;&#1080;%20&#1084;&#1077;&#1088;&#1082;&#1080;\7.6\&#1055;&#1088;&#1086;&#1077;&#1082;&#1090;&#1080;-7-6\&#1055;&#1088;&#1086;&#1077;&#1082;&#1090;&#1080;-&#1056;&#1086;&#1089;&#1080;%20&#1042;&#1072;&#1085;&#1075;&#1077;&#1083;&#1086;&#1074;&#1072;\10_07_6_0_00248_&#1062;&#1098;&#1088;&#1082;&#1074;&#1072;%20&#1057;&#1074;&#1077;&#1090;&#1072;%20&#1040;&#1085;&#1085;&#1072;\&#1057;&#1084;&#1086;&#1083;&#1080;&#1095;&#1072;&#1085;&#1086;_TDI_M7.6_&#1050;_21.4.2016-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аблица за допустими инвестиции"/>
      <sheetName val="масиви 7.6"/>
      <sheetName val="за ИСАК"/>
    </sheetNames>
    <sheetDataSet>
      <sheetData sheetId="0"/>
      <sheetData sheetId="1">
        <row r="47">
          <cell r="B47" t="str">
            <v xml:space="preserve">Стенопис </v>
          </cell>
        </row>
        <row r="48">
          <cell r="B48" t="str">
            <v>Реставрация на иконостас</v>
          </cell>
        </row>
        <row r="49">
          <cell r="B49" t="str">
            <v>Иконостас изработен от липа + монтаж</v>
          </cell>
        </row>
        <row r="50">
          <cell r="B50" t="str">
            <v>Иконостас изработен от МДФ + монтаж</v>
          </cell>
        </row>
        <row r="51">
          <cell r="B51" t="str">
            <v>Трон МДФ</v>
          </cell>
        </row>
        <row r="52">
          <cell r="B52" t="str">
            <v>Трон липа</v>
          </cell>
        </row>
        <row r="53">
          <cell r="B53" t="str">
            <v>Певница, масив дърворезба</v>
          </cell>
        </row>
        <row r="54">
          <cell r="B54" t="str">
            <v>Аналой,масив дърворезба</v>
          </cell>
        </row>
        <row r="55">
          <cell r="B55" t="str">
            <v>Свети престол, изработен от дърво, месинг, дърво</v>
          </cell>
        </row>
        <row r="56">
          <cell r="B56" t="str">
            <v>Седмокандилник (изработен от бронз)</v>
          </cell>
        </row>
        <row r="57">
          <cell r="B57" t="str">
            <v>Дарохранителница (изработена от бронз)</v>
          </cell>
        </row>
        <row r="58">
          <cell r="B58" t="str">
            <v>Напрестолен свещник - единичен</v>
          </cell>
        </row>
        <row r="59">
          <cell r="B59" t="str">
            <v>Напрестолен кръст - лежащ</v>
          </cell>
        </row>
        <row r="60">
          <cell r="B60" t="str">
            <v>Напрестолен кръст - лежащ</v>
          </cell>
        </row>
        <row r="61">
          <cell r="B61" t="str">
            <v>Аплик 1 крушка</v>
          </cell>
        </row>
        <row r="62">
          <cell r="B62" t="str">
            <v>Аплик 2 крушки</v>
          </cell>
        </row>
        <row r="63">
          <cell r="B63" t="str">
            <v>Аплик 3 крушки</v>
          </cell>
        </row>
        <row r="64">
          <cell r="B64" t="str">
            <v xml:space="preserve">Полилей алуминиев </v>
          </cell>
        </row>
        <row r="65">
          <cell r="B65" t="str">
            <v>Полилей бронзов</v>
          </cell>
        </row>
        <row r="66">
          <cell r="B66" t="str">
            <v>Кандила</v>
          </cell>
        </row>
        <row r="67">
          <cell r="B67" t="str">
            <v>Бродирано облечение за свети престол</v>
          </cell>
        </row>
        <row r="68">
          <cell r="B68" t="str">
            <v>Проскинитарий (масив)</v>
          </cell>
        </row>
        <row r="69">
          <cell r="B69" t="str">
            <v>Икони рисувани царски ред</v>
          </cell>
        </row>
        <row r="70">
          <cell r="B70" t="str">
            <v>Икони рисувани апостолски ред</v>
          </cell>
        </row>
        <row r="71">
          <cell r="B71" t="str">
            <v>Камбани</v>
          </cell>
        </row>
        <row r="72">
          <cell r="B72" t="str">
            <v>Кандило - настолно</v>
          </cell>
        </row>
        <row r="73">
          <cell r="B73" t="str">
            <v>Евангелие - обков</v>
          </cell>
        </row>
        <row r="74">
          <cell r="B74" t="str">
            <v>Свещник - пясъчен (алуминиев)</v>
          </cell>
        </row>
        <row r="75">
          <cell r="B75" t="str">
            <v>Свещници (бронзова отливка) с 1 свещ</v>
          </cell>
        </row>
        <row r="76">
          <cell r="B76" t="str">
            <v>Свещници (бронзова отливка) с 13 свещи</v>
          </cell>
        </row>
        <row r="77">
          <cell r="B77" t="str">
            <v>Свещници (бронзова отливка) с 23 свещи двуредов</v>
          </cell>
        </row>
        <row r="78">
          <cell r="B78" t="str">
            <v>Свещници (бронзова отливка) с 28 свещи двуредов</v>
          </cell>
        </row>
        <row r="79">
          <cell r="B79" t="str">
            <v>Купел за свето кръщение</v>
          </cell>
        </row>
        <row r="83">
          <cell r="B83" t="str">
            <v>Подготовка на заявление за подпомагане</v>
          </cell>
        </row>
        <row r="84">
          <cell r="B84" t="str">
            <v>Анализ за икономическа и екологична устойчивост на проекта</v>
          </cell>
        </row>
        <row r="85">
          <cell r="B85" t="str">
            <v>Отчитане и управление на проекта</v>
          </cell>
        </row>
        <row r="86">
          <cell r="B86" t="str">
            <v>Анализ за устойчивостта на инвестицията</v>
          </cell>
        </row>
        <row r="87">
          <cell r="B87" t="str">
            <v xml:space="preserve">Изготвяне на технически/работен проект </v>
          </cell>
        </row>
        <row r="88">
          <cell r="B88" t="str">
            <v>Строителен надзор</v>
          </cell>
        </row>
        <row r="89">
          <cell r="B89" t="str">
            <v>Авторски надзор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440"/>
  <sheetViews>
    <sheetView tabSelected="1" view="pageLayout" topLeftCell="A424" zoomScaleNormal="100" zoomScaleSheetLayoutView="100" workbookViewId="0">
      <selection activeCell="F438" sqref="F438"/>
    </sheetView>
  </sheetViews>
  <sheetFormatPr defaultRowHeight="15.75"/>
  <cols>
    <col min="1" max="1" width="5.85546875" style="7" customWidth="1"/>
    <col min="2" max="2" width="56.7109375" style="6" customWidth="1"/>
    <col min="3" max="5" width="11.28515625" style="7" customWidth="1"/>
    <col min="6" max="6" width="14.140625" style="11" customWidth="1"/>
    <col min="7" max="7" width="33.28515625" style="3" customWidth="1"/>
    <col min="8" max="8" width="10.42578125" style="3" customWidth="1"/>
    <col min="9" max="9" width="9.140625" style="3"/>
    <col min="10" max="10" width="17.42578125" style="3" customWidth="1"/>
    <col min="11" max="11" width="11.7109375" style="3" customWidth="1"/>
    <col min="12" max="55" width="9.140625" style="3"/>
    <col min="56" max="16384" width="9.140625" style="4"/>
  </cols>
  <sheetData>
    <row r="1" spans="1:55" ht="126.75" customHeight="1">
      <c r="A1" s="111" t="s">
        <v>464</v>
      </c>
      <c r="B1" s="112"/>
      <c r="C1" s="112"/>
      <c r="D1" s="112"/>
      <c r="E1" s="112"/>
      <c r="F1" s="112"/>
      <c r="G1" s="60"/>
      <c r="AV1" s="4"/>
      <c r="AW1" s="4"/>
      <c r="AX1" s="4"/>
      <c r="AY1" s="4"/>
      <c r="AZ1" s="4"/>
      <c r="BA1" s="4"/>
      <c r="BB1" s="4"/>
      <c r="BC1" s="4"/>
    </row>
    <row r="2" spans="1:55" ht="22.5" customHeight="1">
      <c r="A2" s="115"/>
      <c r="B2" s="115"/>
      <c r="C2" s="115"/>
      <c r="D2" s="115"/>
      <c r="E2" s="115"/>
      <c r="F2" s="115"/>
      <c r="G2" s="60"/>
      <c r="AV2" s="4"/>
      <c r="AW2" s="4"/>
      <c r="AX2" s="4"/>
      <c r="AY2" s="4"/>
      <c r="AZ2" s="4"/>
      <c r="BA2" s="4"/>
      <c r="BB2" s="4"/>
      <c r="BC2" s="4"/>
    </row>
    <row r="3" spans="1:55">
      <c r="A3" s="104" t="s">
        <v>463</v>
      </c>
      <c r="B3" s="105"/>
      <c r="C3" s="105"/>
      <c r="D3" s="105"/>
      <c r="E3" s="105"/>
      <c r="F3" s="106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</row>
    <row r="4" spans="1:55" ht="25.5" customHeight="1">
      <c r="A4" s="113" t="s">
        <v>4</v>
      </c>
      <c r="B4" s="113"/>
      <c r="C4" s="113"/>
      <c r="D4" s="113"/>
      <c r="E4" s="113"/>
      <c r="F4" s="113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</row>
    <row r="5" spans="1:55" ht="25.5" customHeight="1">
      <c r="A5" s="71"/>
      <c r="B5" s="71"/>
      <c r="C5" s="71"/>
      <c r="D5" s="71"/>
      <c r="E5" s="71"/>
      <c r="F5" s="71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</row>
    <row r="6" spans="1:55">
      <c r="A6" s="114" t="s">
        <v>448</v>
      </c>
      <c r="B6" s="114"/>
      <c r="C6" s="114"/>
      <c r="D6" s="114"/>
      <c r="E6" s="114"/>
      <c r="F6" s="114"/>
      <c r="G6" s="61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</row>
    <row r="7" spans="1:55">
      <c r="A7" s="69" t="s">
        <v>0</v>
      </c>
      <c r="B7" s="69" t="s">
        <v>453</v>
      </c>
      <c r="C7" s="69" t="s">
        <v>454</v>
      </c>
      <c r="D7" s="69" t="s">
        <v>455</v>
      </c>
      <c r="E7" s="70" t="s">
        <v>456</v>
      </c>
      <c r="F7" s="69" t="s">
        <v>457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</row>
    <row r="8" spans="1:55" ht="34.5" customHeight="1">
      <c r="A8" s="125" t="s">
        <v>458</v>
      </c>
      <c r="B8" s="126"/>
      <c r="C8" s="126"/>
      <c r="D8" s="126"/>
      <c r="E8" s="126"/>
      <c r="F8" s="127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</row>
    <row r="9" spans="1:55">
      <c r="A9" s="128" t="s">
        <v>5</v>
      </c>
      <c r="B9" s="129"/>
      <c r="C9" s="129"/>
      <c r="D9" s="129"/>
      <c r="E9" s="129"/>
      <c r="F9" s="130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</row>
    <row r="10" spans="1:55" ht="45.75" customHeight="1">
      <c r="A10" s="12">
        <v>1</v>
      </c>
      <c r="B10" s="13" t="s">
        <v>6</v>
      </c>
      <c r="C10" s="14" t="s">
        <v>440</v>
      </c>
      <c r="D10" s="15">
        <v>3410</v>
      </c>
      <c r="E10" s="62"/>
      <c r="F10" s="10">
        <f>D10*E10</f>
        <v>0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</row>
    <row r="11" spans="1:55" ht="80.25" customHeight="1">
      <c r="A11" s="12">
        <v>2</v>
      </c>
      <c r="B11" s="13" t="s">
        <v>7</v>
      </c>
      <c r="C11" s="14" t="s">
        <v>440</v>
      </c>
      <c r="D11" s="15">
        <v>3410</v>
      </c>
      <c r="E11" s="62"/>
      <c r="F11" s="10">
        <f t="shared" ref="F11:F14" si="0">D11*E11</f>
        <v>0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</row>
    <row r="12" spans="1:55" ht="63.75" customHeight="1">
      <c r="A12" s="12">
        <v>3</v>
      </c>
      <c r="B12" s="13" t="s">
        <v>8</v>
      </c>
      <c r="C12" s="14" t="s">
        <v>9</v>
      </c>
      <c r="D12" s="15">
        <v>1473</v>
      </c>
      <c r="E12" s="62"/>
      <c r="F12" s="10">
        <f t="shared" si="0"/>
        <v>0</v>
      </c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</row>
    <row r="13" spans="1:55" ht="61.5" customHeight="1">
      <c r="A13" s="12">
        <v>4</v>
      </c>
      <c r="B13" s="13" t="s">
        <v>10</v>
      </c>
      <c r="C13" s="14" t="s">
        <v>441</v>
      </c>
      <c r="D13" s="15">
        <v>103.11000000000001</v>
      </c>
      <c r="E13" s="62"/>
      <c r="F13" s="10">
        <f t="shared" si="0"/>
        <v>0</v>
      </c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</row>
    <row r="14" spans="1:55" ht="56.25" customHeight="1">
      <c r="A14" s="12">
        <v>5</v>
      </c>
      <c r="B14" s="13" t="s">
        <v>11</v>
      </c>
      <c r="C14" s="14" t="s">
        <v>441</v>
      </c>
      <c r="D14" s="15">
        <v>6.9</v>
      </c>
      <c r="E14" s="62"/>
      <c r="F14" s="10">
        <f t="shared" si="0"/>
        <v>0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</row>
    <row r="15" spans="1:55">
      <c r="A15" s="107" t="s">
        <v>12</v>
      </c>
      <c r="B15" s="108"/>
      <c r="C15" s="108"/>
      <c r="D15" s="108"/>
      <c r="E15" s="108"/>
      <c r="F15" s="109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</row>
    <row r="16" spans="1:55" ht="45">
      <c r="A16" s="12">
        <v>6</v>
      </c>
      <c r="B16" s="13" t="s">
        <v>13</v>
      </c>
      <c r="C16" s="16" t="s">
        <v>442</v>
      </c>
      <c r="D16" s="17">
        <v>92</v>
      </c>
      <c r="E16" s="16"/>
      <c r="F16" s="10">
        <f>D16*E16</f>
        <v>0</v>
      </c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</row>
    <row r="17" spans="1:55" ht="15.75" customHeight="1">
      <c r="A17" s="107" t="s">
        <v>14</v>
      </c>
      <c r="B17" s="108"/>
      <c r="C17" s="108"/>
      <c r="D17" s="108"/>
      <c r="E17" s="108"/>
      <c r="F17" s="109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</row>
    <row r="18" spans="1:55" ht="43.5" customHeight="1">
      <c r="A18" s="12">
        <v>7</v>
      </c>
      <c r="B18" s="13" t="s">
        <v>15</v>
      </c>
      <c r="C18" s="18" t="s">
        <v>16</v>
      </c>
      <c r="D18" s="17">
        <v>484.79999999999995</v>
      </c>
      <c r="E18" s="18"/>
      <c r="F18" s="10">
        <f t="shared" ref="F18:F21" si="1">D18*E18</f>
        <v>0</v>
      </c>
    </row>
    <row r="19" spans="1:55" ht="60" customHeight="1">
      <c r="A19" s="12">
        <v>8</v>
      </c>
      <c r="B19" s="13" t="s">
        <v>17</v>
      </c>
      <c r="C19" s="18" t="s">
        <v>16</v>
      </c>
      <c r="D19" s="17">
        <v>484.79999999999995</v>
      </c>
      <c r="E19" s="63"/>
      <c r="F19" s="10">
        <f t="shared" si="1"/>
        <v>0</v>
      </c>
    </row>
    <row r="20" spans="1:55" ht="18.75" customHeight="1">
      <c r="A20" s="12">
        <v>9</v>
      </c>
      <c r="B20" s="13" t="s">
        <v>18</v>
      </c>
      <c r="C20" s="18" t="s">
        <v>3</v>
      </c>
      <c r="D20" s="17">
        <v>5050</v>
      </c>
      <c r="E20" s="63"/>
      <c r="F20" s="10">
        <f t="shared" si="1"/>
        <v>0</v>
      </c>
    </row>
    <row r="21" spans="1:55" ht="21.75" customHeight="1">
      <c r="A21" s="12">
        <v>10</v>
      </c>
      <c r="B21" s="13" t="s">
        <v>19</v>
      </c>
      <c r="C21" s="18" t="s">
        <v>3</v>
      </c>
      <c r="D21" s="17">
        <v>5050</v>
      </c>
      <c r="E21" s="63"/>
      <c r="F21" s="10">
        <f t="shared" si="1"/>
        <v>0</v>
      </c>
    </row>
    <row r="22" spans="1:55">
      <c r="A22" s="107" t="s">
        <v>20</v>
      </c>
      <c r="B22" s="108"/>
      <c r="C22" s="108"/>
      <c r="D22" s="108"/>
      <c r="E22" s="108"/>
      <c r="F22" s="110"/>
    </row>
    <row r="23" spans="1:55" ht="21.75" customHeight="1">
      <c r="A23" s="12">
        <v>11</v>
      </c>
      <c r="B23" s="13" t="s">
        <v>21</v>
      </c>
      <c r="C23" s="18" t="s">
        <v>3</v>
      </c>
      <c r="D23" s="17">
        <v>206</v>
      </c>
      <c r="E23" s="63"/>
      <c r="F23" s="10">
        <f t="shared" ref="F23:F25" si="2">D23*E23</f>
        <v>0</v>
      </c>
    </row>
    <row r="24" spans="1:55" ht="30">
      <c r="A24" s="12">
        <v>12</v>
      </c>
      <c r="B24" s="13" t="s">
        <v>22</v>
      </c>
      <c r="C24" s="18" t="s">
        <v>23</v>
      </c>
      <c r="D24" s="17">
        <v>10.3</v>
      </c>
      <c r="E24" s="63"/>
      <c r="F24" s="10">
        <f t="shared" si="2"/>
        <v>0</v>
      </c>
    </row>
    <row r="25" spans="1:55" ht="60" customHeight="1">
      <c r="A25" s="12">
        <v>13</v>
      </c>
      <c r="B25" s="13" t="s">
        <v>24</v>
      </c>
      <c r="C25" s="18" t="s">
        <v>23</v>
      </c>
      <c r="D25" s="17">
        <v>99</v>
      </c>
      <c r="E25" s="63"/>
      <c r="F25" s="10">
        <f t="shared" si="2"/>
        <v>0</v>
      </c>
    </row>
    <row r="26" spans="1:55">
      <c r="A26" s="107" t="s">
        <v>25</v>
      </c>
      <c r="B26" s="108"/>
      <c r="C26" s="108"/>
      <c r="D26" s="108"/>
      <c r="E26" s="108"/>
      <c r="F26" s="109"/>
    </row>
    <row r="27" spans="1:55" ht="62.25" customHeight="1">
      <c r="A27" s="12">
        <v>14</v>
      </c>
      <c r="B27" s="13" t="s">
        <v>26</v>
      </c>
      <c r="C27" s="18" t="s">
        <v>9</v>
      </c>
      <c r="D27" s="17">
        <v>1629</v>
      </c>
      <c r="E27" s="18"/>
      <c r="F27" s="10">
        <f t="shared" ref="F27:F31" si="3">D27*E27</f>
        <v>0</v>
      </c>
    </row>
    <row r="28" spans="1:55" ht="58.5" customHeight="1">
      <c r="A28" s="12">
        <v>15</v>
      </c>
      <c r="B28" s="13" t="s">
        <v>27</v>
      </c>
      <c r="C28" s="18" t="s">
        <v>442</v>
      </c>
      <c r="D28" s="17">
        <v>114.03000000000002</v>
      </c>
      <c r="E28" s="63"/>
      <c r="F28" s="10">
        <f t="shared" si="3"/>
        <v>0</v>
      </c>
    </row>
    <row r="29" spans="1:55" ht="60.75" customHeight="1">
      <c r="A29" s="12">
        <v>16</v>
      </c>
      <c r="B29" s="13" t="s">
        <v>28</v>
      </c>
      <c r="C29" s="18" t="s">
        <v>9</v>
      </c>
      <c r="D29" s="17">
        <v>742</v>
      </c>
      <c r="E29" s="63"/>
      <c r="F29" s="10">
        <f t="shared" si="3"/>
        <v>0</v>
      </c>
    </row>
    <row r="30" spans="1:55" ht="60" customHeight="1">
      <c r="A30" s="12">
        <v>17</v>
      </c>
      <c r="B30" s="13" t="s">
        <v>29</v>
      </c>
      <c r="C30" s="18" t="s">
        <v>442</v>
      </c>
      <c r="D30" s="17">
        <v>51.940000000000005</v>
      </c>
      <c r="E30" s="63"/>
      <c r="F30" s="10">
        <f t="shared" si="3"/>
        <v>0</v>
      </c>
    </row>
    <row r="31" spans="1:55" ht="49.5" customHeight="1">
      <c r="A31" s="12">
        <v>18</v>
      </c>
      <c r="B31" s="13" t="s">
        <v>452</v>
      </c>
      <c r="C31" s="18" t="s">
        <v>30</v>
      </c>
      <c r="D31" s="17">
        <v>5</v>
      </c>
      <c r="E31" s="63"/>
      <c r="F31" s="10">
        <f t="shared" si="3"/>
        <v>0</v>
      </c>
    </row>
    <row r="32" spans="1:55">
      <c r="A32" s="107" t="s">
        <v>31</v>
      </c>
      <c r="B32" s="108"/>
      <c r="C32" s="108"/>
      <c r="D32" s="108"/>
      <c r="E32" s="108"/>
      <c r="F32" s="109"/>
    </row>
    <row r="33" spans="1:55" ht="30" customHeight="1">
      <c r="A33" s="12">
        <v>19</v>
      </c>
      <c r="B33" s="13" t="s">
        <v>32</v>
      </c>
      <c r="C33" s="18" t="s">
        <v>1</v>
      </c>
      <c r="D33" s="17">
        <v>21</v>
      </c>
      <c r="E33" s="18"/>
      <c r="F33" s="10">
        <f>D33*E33</f>
        <v>0</v>
      </c>
    </row>
    <row r="34" spans="1:55">
      <c r="A34" s="107" t="s">
        <v>33</v>
      </c>
      <c r="B34" s="108"/>
      <c r="C34" s="108"/>
      <c r="D34" s="108"/>
      <c r="E34" s="108"/>
      <c r="F34" s="109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</row>
    <row r="35" spans="1:55">
      <c r="A35" s="107" t="s">
        <v>34</v>
      </c>
      <c r="B35" s="108"/>
      <c r="C35" s="108"/>
      <c r="D35" s="108"/>
      <c r="E35" s="108"/>
      <c r="F35" s="110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</row>
    <row r="36" spans="1:55" ht="30" customHeight="1">
      <c r="A36" s="12">
        <v>20</v>
      </c>
      <c r="B36" s="13" t="s">
        <v>35</v>
      </c>
      <c r="C36" s="18" t="s">
        <v>30</v>
      </c>
      <c r="D36" s="17">
        <v>17</v>
      </c>
      <c r="E36" s="63"/>
      <c r="F36" s="10">
        <f t="shared" ref="F36:F39" si="4">D36*E36</f>
        <v>0</v>
      </c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</row>
    <row r="37" spans="1:55" ht="33.75" customHeight="1">
      <c r="A37" s="12">
        <v>21</v>
      </c>
      <c r="B37" s="13" t="s">
        <v>36</v>
      </c>
      <c r="C37" s="18" t="s">
        <v>30</v>
      </c>
      <c r="D37" s="17">
        <v>14</v>
      </c>
      <c r="E37" s="63"/>
      <c r="F37" s="10">
        <f t="shared" si="4"/>
        <v>0</v>
      </c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</row>
    <row r="38" spans="1:55" ht="34.5" customHeight="1">
      <c r="A38" s="12">
        <v>22</v>
      </c>
      <c r="B38" s="13" t="s">
        <v>37</v>
      </c>
      <c r="C38" s="18" t="s">
        <v>3</v>
      </c>
      <c r="D38" s="17">
        <v>280</v>
      </c>
      <c r="E38" s="63"/>
      <c r="F38" s="10">
        <f t="shared" si="4"/>
        <v>0</v>
      </c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</row>
    <row r="39" spans="1:55" ht="30.75" customHeight="1">
      <c r="A39" s="12">
        <v>23</v>
      </c>
      <c r="B39" s="13" t="s">
        <v>38</v>
      </c>
      <c r="C39" s="18" t="s">
        <v>30</v>
      </c>
      <c r="D39" s="17">
        <v>6</v>
      </c>
      <c r="E39" s="63"/>
      <c r="F39" s="10">
        <f t="shared" si="4"/>
        <v>0</v>
      </c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</row>
    <row r="40" spans="1:55">
      <c r="A40" s="107" t="s">
        <v>39</v>
      </c>
      <c r="B40" s="108"/>
      <c r="C40" s="108"/>
      <c r="D40" s="108"/>
      <c r="E40" s="108"/>
      <c r="F40" s="109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</row>
    <row r="41" spans="1:55" s="5" customFormat="1" ht="37.5" customHeight="1">
      <c r="A41" s="12">
        <v>24</v>
      </c>
      <c r="B41" s="13" t="s">
        <v>449</v>
      </c>
      <c r="C41" s="18" t="s">
        <v>30</v>
      </c>
      <c r="D41" s="17">
        <v>10</v>
      </c>
      <c r="E41" s="18"/>
      <c r="F41" s="10">
        <f t="shared" ref="F41:F43" si="5">D41*E41</f>
        <v>0</v>
      </c>
      <c r="G41" s="2"/>
      <c r="I41" s="3"/>
      <c r="J41" s="3"/>
      <c r="K41" s="3"/>
    </row>
    <row r="42" spans="1:55" ht="30">
      <c r="A42" s="12">
        <v>25</v>
      </c>
      <c r="B42" s="13" t="s">
        <v>40</v>
      </c>
      <c r="C42" s="18" t="s">
        <v>30</v>
      </c>
      <c r="D42" s="17">
        <v>8</v>
      </c>
      <c r="E42" s="18"/>
      <c r="F42" s="10">
        <f t="shared" si="5"/>
        <v>0</v>
      </c>
    </row>
    <row r="43" spans="1:55" ht="16.5" thickBot="1">
      <c r="A43" s="12">
        <v>26</v>
      </c>
      <c r="B43" s="13" t="s">
        <v>41</v>
      </c>
      <c r="C43" s="18" t="s">
        <v>30</v>
      </c>
      <c r="D43" s="17">
        <v>11</v>
      </c>
      <c r="E43" s="18"/>
      <c r="F43" s="10">
        <f t="shared" si="5"/>
        <v>0</v>
      </c>
    </row>
    <row r="44" spans="1:55">
      <c r="A44" s="134" t="s">
        <v>42</v>
      </c>
      <c r="B44" s="135"/>
      <c r="C44" s="135"/>
      <c r="D44" s="135"/>
      <c r="E44" s="135"/>
      <c r="F44" s="136"/>
    </row>
    <row r="45" spans="1:55" ht="15.75" customHeight="1">
      <c r="A45" s="107" t="s">
        <v>43</v>
      </c>
      <c r="B45" s="108"/>
      <c r="C45" s="108"/>
      <c r="D45" s="108"/>
      <c r="E45" s="108"/>
      <c r="F45" s="110"/>
    </row>
    <row r="46" spans="1:55" ht="30">
      <c r="A46" s="12">
        <v>27</v>
      </c>
      <c r="B46" s="13" t="s">
        <v>44</v>
      </c>
      <c r="C46" s="18" t="s">
        <v>443</v>
      </c>
      <c r="D46" s="17">
        <v>3775</v>
      </c>
      <c r="E46" s="63"/>
      <c r="F46" s="10">
        <f t="shared" ref="F46:F59" si="6">D46*E46</f>
        <v>0</v>
      </c>
    </row>
    <row r="47" spans="1:55" ht="17.25">
      <c r="A47" s="12">
        <v>28</v>
      </c>
      <c r="B47" s="13" t="s">
        <v>45</v>
      </c>
      <c r="C47" s="18" t="s">
        <v>443</v>
      </c>
      <c r="D47" s="17">
        <v>237</v>
      </c>
      <c r="E47" s="63"/>
      <c r="F47" s="10">
        <f t="shared" si="6"/>
        <v>0</v>
      </c>
    </row>
    <row r="48" spans="1:55" ht="45">
      <c r="A48" s="12">
        <v>29</v>
      </c>
      <c r="B48" s="13" t="s">
        <v>46</v>
      </c>
      <c r="C48" s="18" t="s">
        <v>443</v>
      </c>
      <c r="D48" s="17">
        <v>712</v>
      </c>
      <c r="E48" s="63"/>
      <c r="F48" s="10">
        <f t="shared" si="6"/>
        <v>0</v>
      </c>
    </row>
    <row r="49" spans="1:55" ht="30">
      <c r="A49" s="12">
        <v>30</v>
      </c>
      <c r="B49" s="13" t="s">
        <v>47</v>
      </c>
      <c r="C49" s="18" t="s">
        <v>443</v>
      </c>
      <c r="D49" s="17">
        <v>3188</v>
      </c>
      <c r="E49" s="63"/>
      <c r="F49" s="10">
        <f t="shared" si="6"/>
        <v>0</v>
      </c>
    </row>
    <row r="50" spans="1:55" ht="17.25">
      <c r="A50" s="12">
        <v>31</v>
      </c>
      <c r="B50" s="13" t="s">
        <v>48</v>
      </c>
      <c r="C50" s="18" t="s">
        <v>443</v>
      </c>
      <c r="D50" s="17">
        <v>79</v>
      </c>
      <c r="E50" s="63"/>
      <c r="F50" s="10">
        <f t="shared" si="6"/>
        <v>0</v>
      </c>
    </row>
    <row r="51" spans="1:55">
      <c r="A51" s="12">
        <v>32</v>
      </c>
      <c r="B51" s="13" t="s">
        <v>49</v>
      </c>
      <c r="C51" s="18" t="s">
        <v>50</v>
      </c>
      <c r="D51" s="17">
        <v>32</v>
      </c>
      <c r="E51" s="63"/>
      <c r="F51" s="10">
        <f t="shared" si="6"/>
        <v>0</v>
      </c>
    </row>
    <row r="52" spans="1:55">
      <c r="A52" s="12">
        <v>33</v>
      </c>
      <c r="B52" s="13" t="s">
        <v>51</v>
      </c>
      <c r="C52" s="18" t="s">
        <v>50</v>
      </c>
      <c r="D52" s="17">
        <v>148</v>
      </c>
      <c r="E52" s="63"/>
      <c r="F52" s="10">
        <f t="shared" si="6"/>
        <v>0</v>
      </c>
    </row>
    <row r="53" spans="1:55">
      <c r="A53" s="12">
        <v>34</v>
      </c>
      <c r="B53" s="13" t="s">
        <v>52</v>
      </c>
      <c r="C53" s="18" t="s">
        <v>50</v>
      </c>
      <c r="D53" s="17">
        <v>292</v>
      </c>
      <c r="E53" s="63"/>
      <c r="F53" s="10">
        <f t="shared" si="6"/>
        <v>0</v>
      </c>
    </row>
    <row r="54" spans="1:55">
      <c r="A54" s="12">
        <v>35</v>
      </c>
      <c r="B54" s="13" t="s">
        <v>53</v>
      </c>
      <c r="C54" s="18" t="s">
        <v>50</v>
      </c>
      <c r="D54" s="17">
        <v>319</v>
      </c>
      <c r="E54" s="63"/>
      <c r="F54" s="10">
        <f t="shared" si="6"/>
        <v>0</v>
      </c>
    </row>
    <row r="55" spans="1:55" ht="45">
      <c r="A55" s="12">
        <v>36</v>
      </c>
      <c r="B55" s="13" t="s">
        <v>54</v>
      </c>
      <c r="C55" s="18" t="s">
        <v>30</v>
      </c>
      <c r="D55" s="17">
        <v>44</v>
      </c>
      <c r="E55" s="63"/>
      <c r="F55" s="10">
        <f t="shared" si="6"/>
        <v>0</v>
      </c>
    </row>
    <row r="56" spans="1:55" ht="30">
      <c r="A56" s="12">
        <v>37</v>
      </c>
      <c r="B56" s="13" t="s">
        <v>55</v>
      </c>
      <c r="C56" s="18" t="s">
        <v>443</v>
      </c>
      <c r="D56" s="17">
        <v>15</v>
      </c>
      <c r="E56" s="63"/>
      <c r="F56" s="10">
        <f t="shared" si="6"/>
        <v>0</v>
      </c>
    </row>
    <row r="57" spans="1:55" ht="30">
      <c r="A57" s="12">
        <v>38</v>
      </c>
      <c r="B57" s="13" t="s">
        <v>56</v>
      </c>
      <c r="C57" s="18" t="s">
        <v>30</v>
      </c>
      <c r="D57" s="17">
        <v>1</v>
      </c>
      <c r="E57" s="63"/>
      <c r="F57" s="10">
        <f t="shared" si="6"/>
        <v>0</v>
      </c>
    </row>
    <row r="58" spans="1:55" ht="30">
      <c r="A58" s="12">
        <v>39</v>
      </c>
      <c r="B58" s="13" t="s">
        <v>57</v>
      </c>
      <c r="C58" s="18" t="s">
        <v>30</v>
      </c>
      <c r="D58" s="17">
        <v>16</v>
      </c>
      <c r="E58" s="63"/>
      <c r="F58" s="10">
        <f t="shared" si="6"/>
        <v>0</v>
      </c>
      <c r="AV58" s="4"/>
      <c r="AW58" s="4"/>
      <c r="AX58" s="4"/>
      <c r="AY58" s="4"/>
      <c r="AZ58" s="4"/>
      <c r="BA58" s="4"/>
      <c r="BB58" s="4"/>
      <c r="BC58" s="4"/>
    </row>
    <row r="59" spans="1:55">
      <c r="A59" s="12">
        <v>40</v>
      </c>
      <c r="B59" s="13" t="s">
        <v>58</v>
      </c>
      <c r="C59" s="18" t="s">
        <v>1</v>
      </c>
      <c r="D59" s="17">
        <v>791</v>
      </c>
      <c r="E59" s="63"/>
      <c r="F59" s="10">
        <f t="shared" si="6"/>
        <v>0</v>
      </c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</row>
    <row r="60" spans="1:55">
      <c r="A60" s="107" t="s">
        <v>59</v>
      </c>
      <c r="B60" s="108"/>
      <c r="C60" s="108"/>
      <c r="D60" s="108"/>
      <c r="E60" s="108"/>
      <c r="F60" s="109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</row>
    <row r="61" spans="1:55">
      <c r="A61" s="107" t="s">
        <v>5</v>
      </c>
      <c r="B61" s="108"/>
      <c r="C61" s="108"/>
      <c r="D61" s="108"/>
      <c r="E61" s="108"/>
      <c r="F61" s="110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</row>
    <row r="62" spans="1:55" ht="57.75" customHeight="1">
      <c r="A62" s="12">
        <v>1</v>
      </c>
      <c r="B62" s="13" t="s">
        <v>60</v>
      </c>
      <c r="C62" s="18" t="s">
        <v>442</v>
      </c>
      <c r="D62" s="17">
        <v>6.65</v>
      </c>
      <c r="E62" s="63"/>
      <c r="F62" s="10">
        <f t="shared" ref="F62:F66" si="7">D62*E62</f>
        <v>0</v>
      </c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</row>
    <row r="63" spans="1:55" ht="69.75" customHeight="1">
      <c r="A63" s="12">
        <v>2</v>
      </c>
      <c r="B63" s="13" t="s">
        <v>61</v>
      </c>
      <c r="C63" s="18" t="s">
        <v>442</v>
      </c>
      <c r="D63" s="17">
        <v>33.25</v>
      </c>
      <c r="E63" s="63"/>
      <c r="F63" s="10">
        <f t="shared" si="7"/>
        <v>0</v>
      </c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</row>
    <row r="64" spans="1:55" ht="59.25" customHeight="1">
      <c r="A64" s="12">
        <v>3</v>
      </c>
      <c r="B64" s="13" t="s">
        <v>62</v>
      </c>
      <c r="C64" s="18" t="s">
        <v>444</v>
      </c>
      <c r="D64" s="17">
        <v>1808</v>
      </c>
      <c r="E64" s="63"/>
      <c r="F64" s="10">
        <f t="shared" si="7"/>
        <v>0</v>
      </c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</row>
    <row r="65" spans="1:55" ht="62.25" customHeight="1">
      <c r="A65" s="12">
        <v>4</v>
      </c>
      <c r="B65" s="13" t="s">
        <v>63</v>
      </c>
      <c r="C65" s="18" t="s">
        <v>442</v>
      </c>
      <c r="D65" s="17">
        <v>72.320000000000007</v>
      </c>
      <c r="E65" s="63"/>
      <c r="F65" s="10">
        <f t="shared" si="7"/>
        <v>0</v>
      </c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</row>
    <row r="66" spans="1:55" s="1" customFormat="1" ht="77.25" customHeight="1">
      <c r="A66" s="12">
        <v>5</v>
      </c>
      <c r="B66" s="13" t="s">
        <v>64</v>
      </c>
      <c r="C66" s="18" t="s">
        <v>442</v>
      </c>
      <c r="D66" s="17">
        <v>361.6</v>
      </c>
      <c r="E66" s="63"/>
      <c r="F66" s="10">
        <f t="shared" si="7"/>
        <v>0</v>
      </c>
    </row>
    <row r="67" spans="1:55">
      <c r="A67" s="107" t="s">
        <v>65</v>
      </c>
      <c r="B67" s="108"/>
      <c r="C67" s="108"/>
      <c r="D67" s="108"/>
      <c r="E67" s="108"/>
      <c r="F67" s="110"/>
    </row>
    <row r="68" spans="1:55" ht="20.25" customHeight="1">
      <c r="A68" s="12">
        <v>6</v>
      </c>
      <c r="B68" s="13" t="s">
        <v>66</v>
      </c>
      <c r="C68" s="18" t="s">
        <v>3</v>
      </c>
      <c r="D68" s="17">
        <v>2095</v>
      </c>
      <c r="E68" s="63"/>
      <c r="F68" s="10">
        <f t="shared" ref="F68:F72" si="8">D68*E68</f>
        <v>0</v>
      </c>
    </row>
    <row r="69" spans="1:55" ht="30">
      <c r="A69" s="12">
        <v>7</v>
      </c>
      <c r="B69" s="13" t="s">
        <v>67</v>
      </c>
      <c r="C69" s="18" t="s">
        <v>442</v>
      </c>
      <c r="D69" s="17">
        <v>83.8</v>
      </c>
      <c r="E69" s="63"/>
      <c r="F69" s="10">
        <f t="shared" si="8"/>
        <v>0</v>
      </c>
    </row>
    <row r="70" spans="1:55" ht="60">
      <c r="A70" s="12">
        <v>8</v>
      </c>
      <c r="B70" s="13" t="s">
        <v>68</v>
      </c>
      <c r="C70" s="18" t="s">
        <v>442</v>
      </c>
      <c r="D70" s="17">
        <v>419</v>
      </c>
      <c r="E70" s="63"/>
      <c r="F70" s="10">
        <f t="shared" si="8"/>
        <v>0</v>
      </c>
    </row>
    <row r="71" spans="1:55" ht="60">
      <c r="A71" s="12">
        <v>9</v>
      </c>
      <c r="B71" s="13" t="s">
        <v>69</v>
      </c>
      <c r="C71" s="18" t="s">
        <v>3</v>
      </c>
      <c r="D71" s="17">
        <v>5.4</v>
      </c>
      <c r="E71" s="63"/>
      <c r="F71" s="10">
        <f t="shared" si="8"/>
        <v>0</v>
      </c>
    </row>
    <row r="72" spans="1:55">
      <c r="A72" s="12">
        <v>10</v>
      </c>
      <c r="B72" s="13" t="s">
        <v>70</v>
      </c>
      <c r="C72" s="18" t="s">
        <v>9</v>
      </c>
      <c r="D72" s="17">
        <v>89</v>
      </c>
      <c r="E72" s="63"/>
      <c r="F72" s="10">
        <f t="shared" si="8"/>
        <v>0</v>
      </c>
    </row>
    <row r="73" spans="1:55">
      <c r="A73" s="107" t="s">
        <v>71</v>
      </c>
      <c r="B73" s="108"/>
      <c r="C73" s="108"/>
      <c r="D73" s="108"/>
      <c r="E73" s="108"/>
      <c r="F73" s="109"/>
    </row>
    <row r="74" spans="1:55">
      <c r="A74" s="72">
        <v>11</v>
      </c>
      <c r="B74" s="73" t="s">
        <v>72</v>
      </c>
      <c r="C74" s="74" t="s">
        <v>30</v>
      </c>
      <c r="D74" s="64">
        <v>7</v>
      </c>
      <c r="E74" s="74"/>
      <c r="F74" s="10">
        <f>D74*E74</f>
        <v>0</v>
      </c>
    </row>
    <row r="75" spans="1:55" ht="33" customHeight="1">
      <c r="A75" s="122" t="s">
        <v>466</v>
      </c>
      <c r="B75" s="122"/>
      <c r="C75" s="122"/>
      <c r="D75" s="122"/>
      <c r="E75" s="122"/>
      <c r="F75" s="75">
        <f>SUM(F10:F74)</f>
        <v>0</v>
      </c>
    </row>
    <row r="76" spans="1:55">
      <c r="A76" s="116" t="s">
        <v>73</v>
      </c>
      <c r="B76" s="117"/>
      <c r="C76" s="117"/>
      <c r="D76" s="117"/>
      <c r="E76" s="117"/>
      <c r="F76" s="118"/>
    </row>
    <row r="77" spans="1:55">
      <c r="A77" s="116" t="s">
        <v>74</v>
      </c>
      <c r="B77" s="117"/>
      <c r="C77" s="117"/>
      <c r="D77" s="117"/>
      <c r="E77" s="117"/>
      <c r="F77" s="118"/>
    </row>
    <row r="78" spans="1:55">
      <c r="A78" s="19"/>
      <c r="B78" s="20" t="s">
        <v>75</v>
      </c>
      <c r="C78" s="21"/>
      <c r="D78" s="21"/>
      <c r="E78" s="21"/>
      <c r="F78" s="22"/>
    </row>
    <row r="79" spans="1:55">
      <c r="A79" s="23"/>
      <c r="B79" s="24"/>
      <c r="C79" s="25"/>
      <c r="D79" s="25"/>
      <c r="E79" s="25"/>
      <c r="F79" s="26"/>
    </row>
    <row r="80" spans="1:55" ht="17.25">
      <c r="A80" s="18">
        <v>1</v>
      </c>
      <c r="B80" s="13" t="s">
        <v>76</v>
      </c>
      <c r="C80" s="18" t="s">
        <v>442</v>
      </c>
      <c r="D80" s="17">
        <v>64</v>
      </c>
      <c r="E80" s="63"/>
      <c r="F80" s="10">
        <f t="shared" ref="F80:F128" si="9">D80*E80</f>
        <v>0</v>
      </c>
    </row>
    <row r="81" spans="1:6" ht="17.25">
      <c r="A81" s="18">
        <v>2</v>
      </c>
      <c r="B81" s="13" t="s">
        <v>77</v>
      </c>
      <c r="C81" s="18" t="s">
        <v>442</v>
      </c>
      <c r="D81" s="17">
        <v>579</v>
      </c>
      <c r="E81" s="63"/>
      <c r="F81" s="10">
        <f t="shared" si="9"/>
        <v>0</v>
      </c>
    </row>
    <row r="82" spans="1:6" ht="17.25">
      <c r="A82" s="18">
        <v>3</v>
      </c>
      <c r="B82" s="13" t="s">
        <v>78</v>
      </c>
      <c r="C82" s="18" t="s">
        <v>442</v>
      </c>
      <c r="D82" s="17">
        <v>112</v>
      </c>
      <c r="E82" s="63"/>
      <c r="F82" s="10">
        <f t="shared" si="9"/>
        <v>0</v>
      </c>
    </row>
    <row r="83" spans="1:6" ht="17.25">
      <c r="A83" s="18">
        <v>4</v>
      </c>
      <c r="B83" s="13" t="s">
        <v>79</v>
      </c>
      <c r="C83" s="18" t="s">
        <v>442</v>
      </c>
      <c r="D83" s="17">
        <v>5</v>
      </c>
      <c r="E83" s="63"/>
      <c r="F83" s="10">
        <f t="shared" si="9"/>
        <v>0</v>
      </c>
    </row>
    <row r="84" spans="1:6" ht="17.25">
      <c r="A84" s="18">
        <v>5</v>
      </c>
      <c r="B84" s="13" t="s">
        <v>80</v>
      </c>
      <c r="C84" s="18" t="s">
        <v>442</v>
      </c>
      <c r="D84" s="17">
        <v>2</v>
      </c>
      <c r="E84" s="63"/>
      <c r="F84" s="10">
        <f t="shared" si="9"/>
        <v>0</v>
      </c>
    </row>
    <row r="85" spans="1:6" ht="17.25">
      <c r="A85" s="18">
        <v>6</v>
      </c>
      <c r="B85" s="13" t="s">
        <v>81</v>
      </c>
      <c r="C85" s="18" t="s">
        <v>442</v>
      </c>
      <c r="D85" s="17">
        <v>2</v>
      </c>
      <c r="E85" s="63"/>
      <c r="F85" s="10">
        <f t="shared" si="9"/>
        <v>0</v>
      </c>
    </row>
    <row r="86" spans="1:6" ht="30">
      <c r="A86" s="18">
        <v>7</v>
      </c>
      <c r="B86" s="13" t="s">
        <v>82</v>
      </c>
      <c r="C86" s="18" t="s">
        <v>442</v>
      </c>
      <c r="D86" s="17">
        <v>538</v>
      </c>
      <c r="E86" s="63"/>
      <c r="F86" s="10">
        <f t="shared" si="9"/>
        <v>0</v>
      </c>
    </row>
    <row r="87" spans="1:6" ht="30">
      <c r="A87" s="18">
        <v>8</v>
      </c>
      <c r="B87" s="13" t="s">
        <v>83</v>
      </c>
      <c r="C87" s="18" t="s">
        <v>442</v>
      </c>
      <c r="D87" s="17">
        <v>538</v>
      </c>
      <c r="E87" s="63"/>
      <c r="F87" s="10">
        <f t="shared" si="9"/>
        <v>0</v>
      </c>
    </row>
    <row r="88" spans="1:6" ht="17.25">
      <c r="A88" s="18">
        <v>9</v>
      </c>
      <c r="B88" s="13" t="s">
        <v>84</v>
      </c>
      <c r="C88" s="18" t="s">
        <v>442</v>
      </c>
      <c r="D88" s="17">
        <v>538</v>
      </c>
      <c r="E88" s="63"/>
      <c r="F88" s="10">
        <f t="shared" si="9"/>
        <v>0</v>
      </c>
    </row>
    <row r="89" spans="1:6" ht="17.25">
      <c r="A89" s="18">
        <v>10</v>
      </c>
      <c r="B89" s="13" t="s">
        <v>85</v>
      </c>
      <c r="C89" s="18" t="s">
        <v>444</v>
      </c>
      <c r="D89" s="17">
        <v>30</v>
      </c>
      <c r="E89" s="63"/>
      <c r="F89" s="10">
        <f t="shared" si="9"/>
        <v>0</v>
      </c>
    </row>
    <row r="90" spans="1:6">
      <c r="A90" s="27"/>
      <c r="B90" s="28"/>
      <c r="C90" s="29"/>
      <c r="D90" s="30"/>
      <c r="E90" s="65"/>
      <c r="F90" s="10"/>
    </row>
    <row r="91" spans="1:6">
      <c r="A91" s="23"/>
      <c r="B91" s="20" t="s">
        <v>86</v>
      </c>
      <c r="C91" s="29"/>
      <c r="D91" s="30"/>
      <c r="E91" s="65"/>
      <c r="F91" s="10"/>
    </row>
    <row r="92" spans="1:6" ht="17.25">
      <c r="A92" s="18">
        <v>1</v>
      </c>
      <c r="B92" s="13" t="s">
        <v>87</v>
      </c>
      <c r="C92" s="18" t="s">
        <v>442</v>
      </c>
      <c r="D92" s="17">
        <v>257</v>
      </c>
      <c r="E92" s="63"/>
      <c r="F92" s="10">
        <f t="shared" si="9"/>
        <v>0</v>
      </c>
    </row>
    <row r="93" spans="1:6" ht="17.25">
      <c r="A93" s="18">
        <v>2</v>
      </c>
      <c r="B93" s="13" t="s">
        <v>88</v>
      </c>
      <c r="C93" s="18" t="s">
        <v>442</v>
      </c>
      <c r="D93" s="17">
        <v>52</v>
      </c>
      <c r="E93" s="63"/>
      <c r="F93" s="10">
        <f t="shared" si="9"/>
        <v>0</v>
      </c>
    </row>
    <row r="94" spans="1:6" ht="30">
      <c r="A94" s="18">
        <v>3</v>
      </c>
      <c r="B94" s="13" t="s">
        <v>89</v>
      </c>
      <c r="C94" s="18" t="s">
        <v>445</v>
      </c>
      <c r="D94" s="17">
        <v>1283</v>
      </c>
      <c r="E94" s="63"/>
      <c r="F94" s="10">
        <f t="shared" si="9"/>
        <v>0</v>
      </c>
    </row>
    <row r="95" spans="1:6" ht="30">
      <c r="A95" s="18">
        <v>4</v>
      </c>
      <c r="B95" s="13" t="s">
        <v>90</v>
      </c>
      <c r="C95" s="18" t="s">
        <v>1</v>
      </c>
      <c r="D95" s="17">
        <v>572</v>
      </c>
      <c r="E95" s="63"/>
      <c r="F95" s="10">
        <f t="shared" si="9"/>
        <v>0</v>
      </c>
    </row>
    <row r="96" spans="1:6" ht="17.25">
      <c r="A96" s="18">
        <v>5</v>
      </c>
      <c r="B96" s="13" t="s">
        <v>91</v>
      </c>
      <c r="C96" s="18" t="s">
        <v>444</v>
      </c>
      <c r="D96" s="17">
        <v>25</v>
      </c>
      <c r="E96" s="63"/>
      <c r="F96" s="10">
        <f t="shared" si="9"/>
        <v>0</v>
      </c>
    </row>
    <row r="97" spans="1:6" ht="17.25">
      <c r="A97" s="18">
        <v>6</v>
      </c>
      <c r="B97" s="13" t="s">
        <v>92</v>
      </c>
      <c r="C97" s="18" t="s">
        <v>444</v>
      </c>
      <c r="D97" s="17">
        <v>4</v>
      </c>
      <c r="E97" s="63"/>
      <c r="F97" s="10">
        <f t="shared" si="9"/>
        <v>0</v>
      </c>
    </row>
    <row r="98" spans="1:6" ht="17.25">
      <c r="A98" s="18">
        <v>7</v>
      </c>
      <c r="B98" s="13" t="s">
        <v>93</v>
      </c>
      <c r="C98" s="18" t="s">
        <v>442</v>
      </c>
      <c r="D98" s="17">
        <v>4</v>
      </c>
      <c r="E98" s="63"/>
      <c r="F98" s="10">
        <f t="shared" si="9"/>
        <v>0</v>
      </c>
    </row>
    <row r="99" spans="1:6" ht="17.25">
      <c r="A99" s="18">
        <v>8</v>
      </c>
      <c r="B99" s="13" t="s">
        <v>94</v>
      </c>
      <c r="C99" s="18" t="s">
        <v>442</v>
      </c>
      <c r="D99" s="17">
        <v>4</v>
      </c>
      <c r="E99" s="63"/>
      <c r="F99" s="10">
        <f t="shared" si="9"/>
        <v>0</v>
      </c>
    </row>
    <row r="100" spans="1:6">
      <c r="A100" s="18">
        <v>9</v>
      </c>
      <c r="B100" s="13" t="s">
        <v>95</v>
      </c>
      <c r="C100" s="18" t="s">
        <v>1</v>
      </c>
      <c r="D100" s="17">
        <v>10</v>
      </c>
      <c r="E100" s="63"/>
      <c r="F100" s="10">
        <f t="shared" si="9"/>
        <v>0</v>
      </c>
    </row>
    <row r="101" spans="1:6">
      <c r="A101" s="18">
        <v>10</v>
      </c>
      <c r="B101" s="13" t="s">
        <v>96</v>
      </c>
      <c r="C101" s="18" t="s">
        <v>1</v>
      </c>
      <c r="D101" s="17">
        <v>4</v>
      </c>
      <c r="E101" s="63"/>
      <c r="F101" s="10">
        <f t="shared" si="9"/>
        <v>0</v>
      </c>
    </row>
    <row r="102" spans="1:6">
      <c r="A102" s="23"/>
      <c r="B102" s="31"/>
      <c r="C102" s="25"/>
      <c r="D102" s="30"/>
      <c r="E102" s="66"/>
      <c r="F102" s="10"/>
    </row>
    <row r="103" spans="1:6">
      <c r="A103" s="27"/>
      <c r="B103" s="20" t="s">
        <v>97</v>
      </c>
      <c r="C103" s="32"/>
      <c r="D103" s="33"/>
      <c r="E103" s="67"/>
      <c r="F103" s="10"/>
    </row>
    <row r="104" spans="1:6">
      <c r="A104" s="27"/>
      <c r="B104" s="34"/>
      <c r="C104" s="32"/>
      <c r="D104" s="33"/>
      <c r="E104" s="67"/>
      <c r="F104" s="10"/>
    </row>
    <row r="105" spans="1:6" ht="30">
      <c r="A105" s="18">
        <v>1</v>
      </c>
      <c r="B105" s="13" t="s">
        <v>98</v>
      </c>
      <c r="C105" s="18" t="s">
        <v>442</v>
      </c>
      <c r="D105" s="17">
        <v>38</v>
      </c>
      <c r="E105" s="63"/>
      <c r="F105" s="10">
        <f t="shared" si="9"/>
        <v>0</v>
      </c>
    </row>
    <row r="106" spans="1:6" ht="30">
      <c r="A106" s="18">
        <v>2</v>
      </c>
      <c r="B106" s="13" t="s">
        <v>99</v>
      </c>
      <c r="C106" s="18" t="s">
        <v>442</v>
      </c>
      <c r="D106" s="17">
        <v>38</v>
      </c>
      <c r="E106" s="63"/>
      <c r="F106" s="10">
        <f t="shared" si="9"/>
        <v>0</v>
      </c>
    </row>
    <row r="107" spans="1:6" ht="17.25">
      <c r="A107" s="18">
        <v>3</v>
      </c>
      <c r="B107" s="13" t="s">
        <v>100</v>
      </c>
      <c r="C107" s="18" t="s">
        <v>442</v>
      </c>
      <c r="D107" s="17">
        <v>3.8</v>
      </c>
      <c r="E107" s="63"/>
      <c r="F107" s="10">
        <f t="shared" si="9"/>
        <v>0</v>
      </c>
    </row>
    <row r="108" spans="1:6" ht="17.25">
      <c r="A108" s="18">
        <v>4</v>
      </c>
      <c r="B108" s="13" t="s">
        <v>101</v>
      </c>
      <c r="C108" s="18" t="s">
        <v>442</v>
      </c>
      <c r="D108" s="17">
        <v>21.2</v>
      </c>
      <c r="E108" s="63"/>
      <c r="F108" s="10">
        <f t="shared" si="9"/>
        <v>0</v>
      </c>
    </row>
    <row r="109" spans="1:6" ht="30">
      <c r="A109" s="18">
        <v>5</v>
      </c>
      <c r="B109" s="13" t="s">
        <v>102</v>
      </c>
      <c r="C109" s="18" t="s">
        <v>442</v>
      </c>
      <c r="D109" s="17">
        <v>21.2</v>
      </c>
      <c r="E109" s="63"/>
      <c r="F109" s="10">
        <f t="shared" si="9"/>
        <v>0</v>
      </c>
    </row>
    <row r="110" spans="1:6" ht="17.25">
      <c r="A110" s="18">
        <v>6</v>
      </c>
      <c r="B110" s="13" t="s">
        <v>103</v>
      </c>
      <c r="C110" s="18" t="s">
        <v>442</v>
      </c>
      <c r="D110" s="17">
        <v>58.6</v>
      </c>
      <c r="E110" s="63"/>
      <c r="F110" s="10">
        <f t="shared" si="9"/>
        <v>0</v>
      </c>
    </row>
    <row r="111" spans="1:6" ht="17.25">
      <c r="A111" s="18">
        <v>7</v>
      </c>
      <c r="B111" s="13" t="s">
        <v>104</v>
      </c>
      <c r="C111" s="18" t="s">
        <v>442</v>
      </c>
      <c r="D111" s="17">
        <v>58.6</v>
      </c>
      <c r="E111" s="63"/>
      <c r="F111" s="10">
        <f t="shared" si="9"/>
        <v>0</v>
      </c>
    </row>
    <row r="112" spans="1:6" ht="17.25">
      <c r="A112" s="18">
        <v>8</v>
      </c>
      <c r="B112" s="13" t="s">
        <v>105</v>
      </c>
      <c r="C112" s="18" t="s">
        <v>442</v>
      </c>
      <c r="D112" s="17">
        <v>58.6</v>
      </c>
      <c r="E112" s="63"/>
      <c r="F112" s="10">
        <f t="shared" si="9"/>
        <v>0</v>
      </c>
    </row>
    <row r="113" spans="1:6" ht="17.25">
      <c r="A113" s="18">
        <v>9</v>
      </c>
      <c r="B113" s="13" t="s">
        <v>106</v>
      </c>
      <c r="C113" s="18" t="s">
        <v>444</v>
      </c>
      <c r="D113" s="17">
        <v>70</v>
      </c>
      <c r="E113" s="63"/>
      <c r="F113" s="10">
        <f t="shared" si="9"/>
        <v>0</v>
      </c>
    </row>
    <row r="114" spans="1:6" ht="17.25">
      <c r="A114" s="18">
        <v>10</v>
      </c>
      <c r="B114" s="13" t="s">
        <v>107</v>
      </c>
      <c r="C114" s="18" t="s">
        <v>444</v>
      </c>
      <c r="D114" s="17">
        <v>2</v>
      </c>
      <c r="E114" s="63"/>
      <c r="F114" s="10">
        <f t="shared" si="9"/>
        <v>0</v>
      </c>
    </row>
    <row r="115" spans="1:6" ht="17.25">
      <c r="A115" s="18">
        <v>11</v>
      </c>
      <c r="B115" s="13" t="s">
        <v>108</v>
      </c>
      <c r="C115" s="18" t="s">
        <v>442</v>
      </c>
      <c r="D115" s="17">
        <v>22.8</v>
      </c>
      <c r="E115" s="63"/>
      <c r="F115" s="10">
        <f t="shared" si="9"/>
        <v>0</v>
      </c>
    </row>
    <row r="116" spans="1:6" ht="17.25">
      <c r="A116" s="18">
        <v>12</v>
      </c>
      <c r="B116" s="13" t="s">
        <v>109</v>
      </c>
      <c r="C116" s="18" t="s">
        <v>442</v>
      </c>
      <c r="D116" s="17">
        <v>22.8</v>
      </c>
      <c r="E116" s="63"/>
      <c r="F116" s="10">
        <f t="shared" si="9"/>
        <v>0</v>
      </c>
    </row>
    <row r="117" spans="1:6">
      <c r="A117" s="18">
        <v>13</v>
      </c>
      <c r="B117" s="13" t="s">
        <v>110</v>
      </c>
      <c r="C117" s="18" t="s">
        <v>1</v>
      </c>
      <c r="D117" s="17">
        <v>8</v>
      </c>
      <c r="E117" s="63"/>
      <c r="F117" s="10">
        <f t="shared" si="9"/>
        <v>0</v>
      </c>
    </row>
    <row r="118" spans="1:6" ht="17.25">
      <c r="A118" s="18">
        <v>14</v>
      </c>
      <c r="B118" s="13" t="s">
        <v>111</v>
      </c>
      <c r="C118" s="18" t="s">
        <v>444</v>
      </c>
      <c r="D118" s="17">
        <v>25</v>
      </c>
      <c r="E118" s="63"/>
      <c r="F118" s="10">
        <f t="shared" si="9"/>
        <v>0</v>
      </c>
    </row>
    <row r="119" spans="1:6" ht="17.25">
      <c r="A119" s="18">
        <v>15</v>
      </c>
      <c r="B119" s="13" t="s">
        <v>112</v>
      </c>
      <c r="C119" s="18" t="s">
        <v>444</v>
      </c>
      <c r="D119" s="17">
        <v>25</v>
      </c>
      <c r="E119" s="63"/>
      <c r="F119" s="10">
        <f t="shared" si="9"/>
        <v>0</v>
      </c>
    </row>
    <row r="120" spans="1:6" ht="17.25">
      <c r="A120" s="18">
        <v>16</v>
      </c>
      <c r="B120" s="13" t="s">
        <v>113</v>
      </c>
      <c r="C120" s="18" t="s">
        <v>442</v>
      </c>
      <c r="D120" s="17">
        <v>0.5</v>
      </c>
      <c r="E120" s="63"/>
      <c r="F120" s="10">
        <f t="shared" si="9"/>
        <v>0</v>
      </c>
    </row>
    <row r="121" spans="1:6" ht="17.25">
      <c r="A121" s="18">
        <v>17</v>
      </c>
      <c r="B121" s="13" t="s">
        <v>114</v>
      </c>
      <c r="C121" s="18" t="s">
        <v>444</v>
      </c>
      <c r="D121" s="17">
        <v>1.7</v>
      </c>
      <c r="E121" s="63"/>
      <c r="F121" s="10">
        <f t="shared" si="9"/>
        <v>0</v>
      </c>
    </row>
    <row r="122" spans="1:6" ht="17.25">
      <c r="A122" s="18">
        <v>18</v>
      </c>
      <c r="B122" s="13" t="s">
        <v>115</v>
      </c>
      <c r="C122" s="18" t="s">
        <v>442</v>
      </c>
      <c r="D122" s="17">
        <v>2.8</v>
      </c>
      <c r="E122" s="63"/>
      <c r="F122" s="10">
        <f t="shared" si="9"/>
        <v>0</v>
      </c>
    </row>
    <row r="123" spans="1:6">
      <c r="A123" s="18">
        <v>19</v>
      </c>
      <c r="B123" s="13" t="s">
        <v>116</v>
      </c>
      <c r="C123" s="18" t="s">
        <v>1</v>
      </c>
      <c r="D123" s="17">
        <v>10</v>
      </c>
      <c r="E123" s="63"/>
      <c r="F123" s="10">
        <f t="shared" si="9"/>
        <v>0</v>
      </c>
    </row>
    <row r="124" spans="1:6">
      <c r="A124" s="27"/>
      <c r="B124" s="35"/>
      <c r="C124" s="36"/>
      <c r="D124" s="33"/>
      <c r="E124" s="68"/>
      <c r="F124" s="10"/>
    </row>
    <row r="125" spans="1:6">
      <c r="A125" s="119" t="s">
        <v>117</v>
      </c>
      <c r="B125" s="120"/>
      <c r="C125" s="120"/>
      <c r="D125" s="120"/>
      <c r="E125" s="120"/>
      <c r="F125" s="121"/>
    </row>
    <row r="126" spans="1:6">
      <c r="A126" s="27"/>
      <c r="B126" s="37"/>
      <c r="C126" s="36"/>
      <c r="D126" s="33"/>
      <c r="E126" s="68"/>
      <c r="F126" s="10"/>
    </row>
    <row r="127" spans="1:6" ht="17.25">
      <c r="A127" s="18">
        <v>1</v>
      </c>
      <c r="B127" s="13" t="s">
        <v>118</v>
      </c>
      <c r="C127" s="18" t="s">
        <v>444</v>
      </c>
      <c r="D127" s="17">
        <v>0.66300000000000003</v>
      </c>
      <c r="E127" s="63"/>
      <c r="F127" s="10">
        <f t="shared" si="9"/>
        <v>0</v>
      </c>
    </row>
    <row r="128" spans="1:6">
      <c r="A128" s="74">
        <v>2</v>
      </c>
      <c r="B128" s="73" t="s">
        <v>119</v>
      </c>
      <c r="C128" s="74" t="s">
        <v>30</v>
      </c>
      <c r="D128" s="64">
        <v>2</v>
      </c>
      <c r="E128" s="76"/>
      <c r="F128" s="10">
        <f t="shared" si="9"/>
        <v>0</v>
      </c>
    </row>
    <row r="129" spans="1:6">
      <c r="A129" s="123" t="s">
        <v>467</v>
      </c>
      <c r="B129" s="123"/>
      <c r="C129" s="123"/>
      <c r="D129" s="123"/>
      <c r="E129" s="123"/>
      <c r="F129" s="77">
        <f>SUM(F80:F128)</f>
        <v>0</v>
      </c>
    </row>
    <row r="130" spans="1:6">
      <c r="A130" s="116" t="s">
        <v>120</v>
      </c>
      <c r="B130" s="117"/>
      <c r="C130" s="117"/>
      <c r="D130" s="117"/>
      <c r="E130" s="117"/>
      <c r="F130" s="118"/>
    </row>
    <row r="131" spans="1:6">
      <c r="A131" s="116" t="s">
        <v>121</v>
      </c>
      <c r="B131" s="117"/>
      <c r="C131" s="117"/>
      <c r="D131" s="117"/>
      <c r="E131" s="117"/>
      <c r="F131" s="118"/>
    </row>
    <row r="132" spans="1:6">
      <c r="A132" s="97" t="s">
        <v>122</v>
      </c>
      <c r="B132" s="98"/>
      <c r="C132" s="98"/>
      <c r="D132" s="98"/>
      <c r="E132" s="98"/>
      <c r="F132" s="99"/>
    </row>
    <row r="133" spans="1:6" ht="32.25" customHeight="1">
      <c r="A133" s="18">
        <v>1</v>
      </c>
      <c r="B133" s="13" t="s">
        <v>123</v>
      </c>
      <c r="C133" s="18" t="s">
        <v>442</v>
      </c>
      <c r="D133" s="17">
        <v>326.60000000000002</v>
      </c>
      <c r="E133" s="63"/>
      <c r="F133" s="10">
        <f t="shared" ref="F133:F159" si="10">D133*E133</f>
        <v>0</v>
      </c>
    </row>
    <row r="134" spans="1:6" ht="15.75" customHeight="1">
      <c r="A134" s="18">
        <v>2</v>
      </c>
      <c r="B134" s="13" t="s">
        <v>124</v>
      </c>
      <c r="C134" s="18" t="s">
        <v>442</v>
      </c>
      <c r="D134" s="17">
        <v>17.399999999999999</v>
      </c>
      <c r="E134" s="63"/>
      <c r="F134" s="10">
        <f t="shared" si="10"/>
        <v>0</v>
      </c>
    </row>
    <row r="135" spans="1:6" ht="27" customHeight="1">
      <c r="A135" s="18">
        <v>3</v>
      </c>
      <c r="B135" s="13" t="s">
        <v>125</v>
      </c>
      <c r="C135" s="18" t="s">
        <v>442</v>
      </c>
      <c r="D135" s="17">
        <v>344</v>
      </c>
      <c r="E135" s="63"/>
      <c r="F135" s="10">
        <f t="shared" si="10"/>
        <v>0</v>
      </c>
    </row>
    <row r="136" spans="1:6" ht="17.25">
      <c r="A136" s="18">
        <v>4</v>
      </c>
      <c r="B136" s="13" t="s">
        <v>126</v>
      </c>
      <c r="C136" s="18" t="s">
        <v>442</v>
      </c>
      <c r="D136" s="17">
        <v>344</v>
      </c>
      <c r="E136" s="63"/>
      <c r="F136" s="10">
        <f t="shared" si="10"/>
        <v>0</v>
      </c>
    </row>
    <row r="137" spans="1:6" ht="30">
      <c r="A137" s="18">
        <v>5</v>
      </c>
      <c r="B137" s="13" t="s">
        <v>127</v>
      </c>
      <c r="C137" s="18" t="s">
        <v>442</v>
      </c>
      <c r="D137" s="17">
        <v>344</v>
      </c>
      <c r="E137" s="63"/>
      <c r="F137" s="10">
        <f t="shared" si="10"/>
        <v>0</v>
      </c>
    </row>
    <row r="138" spans="1:6">
      <c r="A138" s="100" t="s">
        <v>128</v>
      </c>
      <c r="B138" s="101"/>
      <c r="C138" s="101"/>
      <c r="D138" s="101"/>
      <c r="E138" s="101"/>
      <c r="F138" s="102"/>
    </row>
    <row r="139" spans="1:6" ht="30" customHeight="1">
      <c r="A139" s="18">
        <v>6</v>
      </c>
      <c r="B139" s="13" t="s">
        <v>129</v>
      </c>
      <c r="C139" s="18" t="s">
        <v>442</v>
      </c>
      <c r="D139" s="17">
        <v>172</v>
      </c>
      <c r="E139" s="63"/>
      <c r="F139" s="10">
        <f t="shared" si="10"/>
        <v>0</v>
      </c>
    </row>
    <row r="140" spans="1:6" ht="15.75" customHeight="1">
      <c r="A140" s="18">
        <v>7</v>
      </c>
      <c r="B140" s="13" t="s">
        <v>130</v>
      </c>
      <c r="C140" s="18" t="s">
        <v>1</v>
      </c>
      <c r="D140" s="17">
        <v>102</v>
      </c>
      <c r="E140" s="63"/>
      <c r="F140" s="10">
        <f t="shared" si="10"/>
        <v>0</v>
      </c>
    </row>
    <row r="141" spans="1:6" ht="15.75" customHeight="1">
      <c r="A141" s="18">
        <v>8</v>
      </c>
      <c r="B141" s="13" t="s">
        <v>131</v>
      </c>
      <c r="C141" s="18" t="s">
        <v>1</v>
      </c>
      <c r="D141" s="17">
        <v>103</v>
      </c>
      <c r="E141" s="63"/>
      <c r="F141" s="10">
        <f t="shared" si="10"/>
        <v>0</v>
      </c>
    </row>
    <row r="142" spans="1:6" ht="17.25">
      <c r="A142" s="18">
        <v>9</v>
      </c>
      <c r="B142" s="13" t="s">
        <v>132</v>
      </c>
      <c r="C142" s="18" t="s">
        <v>444</v>
      </c>
      <c r="D142" s="17">
        <v>580</v>
      </c>
      <c r="E142" s="63"/>
      <c r="F142" s="10">
        <f t="shared" si="10"/>
        <v>0</v>
      </c>
    </row>
    <row r="143" spans="1:6" ht="17.25">
      <c r="A143" s="18">
        <v>10</v>
      </c>
      <c r="B143" s="13" t="s">
        <v>133</v>
      </c>
      <c r="C143" s="18" t="s">
        <v>442</v>
      </c>
      <c r="D143" s="17">
        <v>23.2</v>
      </c>
      <c r="E143" s="63"/>
      <c r="F143" s="10">
        <f t="shared" si="10"/>
        <v>0</v>
      </c>
    </row>
    <row r="144" spans="1:6">
      <c r="A144" s="100" t="s">
        <v>135</v>
      </c>
      <c r="B144" s="101"/>
      <c r="C144" s="101"/>
      <c r="D144" s="101"/>
      <c r="E144" s="101"/>
      <c r="F144" s="102"/>
    </row>
    <row r="145" spans="1:6">
      <c r="A145" s="18">
        <v>11</v>
      </c>
      <c r="B145" s="13" t="s">
        <v>136</v>
      </c>
      <c r="C145" s="18" t="s">
        <v>30</v>
      </c>
      <c r="D145" s="17">
        <v>2</v>
      </c>
      <c r="E145" s="63"/>
      <c r="F145" s="10">
        <f t="shared" si="10"/>
        <v>0</v>
      </c>
    </row>
    <row r="146" spans="1:6">
      <c r="A146" s="18">
        <v>12</v>
      </c>
      <c r="B146" s="13" t="s">
        <v>137</v>
      </c>
      <c r="C146" s="18" t="s">
        <v>1</v>
      </c>
      <c r="D146" s="17">
        <v>6</v>
      </c>
      <c r="E146" s="63"/>
      <c r="F146" s="10">
        <f t="shared" si="10"/>
        <v>0</v>
      </c>
    </row>
    <row r="147" spans="1:6">
      <c r="A147" s="100" t="s">
        <v>138</v>
      </c>
      <c r="B147" s="101"/>
      <c r="C147" s="101"/>
      <c r="D147" s="101"/>
      <c r="E147" s="101"/>
      <c r="F147" s="102"/>
    </row>
    <row r="148" spans="1:6" ht="27" customHeight="1">
      <c r="A148" s="18">
        <v>13</v>
      </c>
      <c r="B148" s="13" t="s">
        <v>139</v>
      </c>
      <c r="C148" s="18" t="s">
        <v>442</v>
      </c>
      <c r="D148" s="17">
        <v>10</v>
      </c>
      <c r="E148" s="63"/>
      <c r="F148" s="10">
        <f t="shared" si="10"/>
        <v>0</v>
      </c>
    </row>
    <row r="149" spans="1:6" ht="17.25">
      <c r="A149" s="18">
        <v>14</v>
      </c>
      <c r="B149" s="13" t="s">
        <v>140</v>
      </c>
      <c r="C149" s="18" t="s">
        <v>444</v>
      </c>
      <c r="D149" s="17">
        <v>34</v>
      </c>
      <c r="E149" s="63"/>
      <c r="F149" s="10">
        <f t="shared" si="10"/>
        <v>0</v>
      </c>
    </row>
    <row r="150" spans="1:6" ht="30" customHeight="1">
      <c r="A150" s="18">
        <v>15</v>
      </c>
      <c r="B150" s="13" t="s">
        <v>141</v>
      </c>
      <c r="C150" s="18" t="s">
        <v>444</v>
      </c>
      <c r="D150" s="17">
        <v>10</v>
      </c>
      <c r="E150" s="63"/>
      <c r="F150" s="10">
        <f t="shared" si="10"/>
        <v>0</v>
      </c>
    </row>
    <row r="151" spans="1:6" ht="20.25" customHeight="1">
      <c r="A151" s="18">
        <v>16</v>
      </c>
      <c r="B151" s="13" t="s">
        <v>142</v>
      </c>
      <c r="C151" s="18" t="s">
        <v>442</v>
      </c>
      <c r="D151" s="17">
        <v>18.34</v>
      </c>
      <c r="E151" s="63"/>
      <c r="F151" s="10">
        <f t="shared" si="10"/>
        <v>0</v>
      </c>
    </row>
    <row r="152" spans="1:6" ht="17.25">
      <c r="A152" s="18">
        <v>17</v>
      </c>
      <c r="B152" s="13" t="s">
        <v>143</v>
      </c>
      <c r="C152" s="18" t="s">
        <v>442</v>
      </c>
      <c r="D152" s="17">
        <v>18.34</v>
      </c>
      <c r="E152" s="63"/>
      <c r="F152" s="10">
        <f t="shared" si="10"/>
        <v>0</v>
      </c>
    </row>
    <row r="153" spans="1:6" ht="30">
      <c r="A153" s="18">
        <v>18</v>
      </c>
      <c r="B153" s="13" t="s">
        <v>144</v>
      </c>
      <c r="C153" s="18" t="s">
        <v>145</v>
      </c>
      <c r="D153" s="17">
        <v>739.68</v>
      </c>
      <c r="E153" s="63"/>
      <c r="F153" s="10">
        <f t="shared" si="10"/>
        <v>0</v>
      </c>
    </row>
    <row r="154" spans="1:6" ht="32.25" customHeight="1">
      <c r="A154" s="18">
        <v>19</v>
      </c>
      <c r="B154" s="13" t="s">
        <v>125</v>
      </c>
      <c r="C154" s="18" t="s">
        <v>442</v>
      </c>
      <c r="D154" s="17">
        <v>10</v>
      </c>
      <c r="E154" s="63"/>
      <c r="F154" s="10">
        <f t="shared" si="10"/>
        <v>0</v>
      </c>
    </row>
    <row r="155" spans="1:6" ht="17.25">
      <c r="A155" s="18">
        <v>20</v>
      </c>
      <c r="B155" s="13" t="s">
        <v>126</v>
      </c>
      <c r="C155" s="18" t="s">
        <v>442</v>
      </c>
      <c r="D155" s="17">
        <v>10</v>
      </c>
      <c r="E155" s="63"/>
      <c r="F155" s="10">
        <f t="shared" si="10"/>
        <v>0</v>
      </c>
    </row>
    <row r="156" spans="1:6" ht="30">
      <c r="A156" s="18">
        <v>21</v>
      </c>
      <c r="B156" s="13" t="s">
        <v>127</v>
      </c>
      <c r="C156" s="18" t="s">
        <v>442</v>
      </c>
      <c r="D156" s="17">
        <v>10</v>
      </c>
      <c r="E156" s="63"/>
      <c r="F156" s="10">
        <f t="shared" si="10"/>
        <v>0</v>
      </c>
    </row>
    <row r="157" spans="1:6">
      <c r="A157" s="100" t="s">
        <v>146</v>
      </c>
      <c r="B157" s="101"/>
      <c r="C157" s="101"/>
      <c r="D157" s="101"/>
      <c r="E157" s="101"/>
      <c r="F157" s="102"/>
    </row>
    <row r="158" spans="1:6" ht="30">
      <c r="A158" s="18">
        <v>22</v>
      </c>
      <c r="B158" s="38" t="s">
        <v>147</v>
      </c>
      <c r="C158" s="18" t="s">
        <v>444</v>
      </c>
      <c r="D158" s="17">
        <v>1.2</v>
      </c>
      <c r="E158" s="63"/>
      <c r="F158" s="10">
        <f t="shared" si="10"/>
        <v>0</v>
      </c>
    </row>
    <row r="159" spans="1:6">
      <c r="A159" s="74">
        <v>23</v>
      </c>
      <c r="B159" s="78" t="s">
        <v>148</v>
      </c>
      <c r="C159" s="74" t="s">
        <v>30</v>
      </c>
      <c r="D159" s="64">
        <v>4</v>
      </c>
      <c r="E159" s="76"/>
      <c r="F159" s="10">
        <f t="shared" si="10"/>
        <v>0</v>
      </c>
    </row>
    <row r="160" spans="1:6">
      <c r="A160" s="103" t="s">
        <v>468</v>
      </c>
      <c r="B160" s="103"/>
      <c r="C160" s="103"/>
      <c r="D160" s="103"/>
      <c r="E160" s="103"/>
      <c r="F160" s="75">
        <f>SUM(F133:F159)</f>
        <v>0</v>
      </c>
    </row>
    <row r="161" spans="1:6">
      <c r="A161" s="116" t="s">
        <v>120</v>
      </c>
      <c r="B161" s="117"/>
      <c r="C161" s="117"/>
      <c r="D161" s="117"/>
      <c r="E161" s="117"/>
      <c r="F161" s="118"/>
    </row>
    <row r="162" spans="1:6">
      <c r="A162" s="116" t="s">
        <v>150</v>
      </c>
      <c r="B162" s="117"/>
      <c r="C162" s="117"/>
      <c r="D162" s="117"/>
      <c r="E162" s="117"/>
      <c r="F162" s="118"/>
    </row>
    <row r="163" spans="1:6">
      <c r="A163" s="97" t="s">
        <v>151</v>
      </c>
      <c r="B163" s="98"/>
      <c r="C163" s="98"/>
      <c r="D163" s="98"/>
      <c r="E163" s="98"/>
      <c r="F163" s="99"/>
    </row>
    <row r="164" spans="1:6" ht="30">
      <c r="A164" s="18">
        <v>1</v>
      </c>
      <c r="B164" s="13" t="s">
        <v>123</v>
      </c>
      <c r="C164" s="18" t="s">
        <v>442</v>
      </c>
      <c r="D164" s="17">
        <v>362</v>
      </c>
      <c r="E164" s="63"/>
      <c r="F164" s="10">
        <f t="shared" ref="F164:F185" si="11">D164*E164</f>
        <v>0</v>
      </c>
    </row>
    <row r="165" spans="1:6" ht="30">
      <c r="A165" s="18">
        <v>2</v>
      </c>
      <c r="B165" s="13" t="s">
        <v>124</v>
      </c>
      <c r="C165" s="18" t="s">
        <v>442</v>
      </c>
      <c r="D165" s="17">
        <v>32</v>
      </c>
      <c r="E165" s="63"/>
      <c r="F165" s="10">
        <f t="shared" si="11"/>
        <v>0</v>
      </c>
    </row>
    <row r="166" spans="1:6" ht="30">
      <c r="A166" s="18">
        <v>3</v>
      </c>
      <c r="B166" s="13" t="s">
        <v>125</v>
      </c>
      <c r="C166" s="18" t="s">
        <v>442</v>
      </c>
      <c r="D166" s="17">
        <v>394</v>
      </c>
      <c r="E166" s="63"/>
      <c r="F166" s="10">
        <f t="shared" si="11"/>
        <v>0</v>
      </c>
    </row>
    <row r="167" spans="1:6" ht="17.25">
      <c r="A167" s="18">
        <v>4</v>
      </c>
      <c r="B167" s="13" t="s">
        <v>126</v>
      </c>
      <c r="C167" s="18" t="s">
        <v>442</v>
      </c>
      <c r="D167" s="17">
        <v>394</v>
      </c>
      <c r="E167" s="63"/>
      <c r="F167" s="10">
        <f t="shared" si="11"/>
        <v>0</v>
      </c>
    </row>
    <row r="168" spans="1:6" ht="30">
      <c r="A168" s="18">
        <v>5</v>
      </c>
      <c r="B168" s="13" t="s">
        <v>127</v>
      </c>
      <c r="C168" s="18" t="s">
        <v>442</v>
      </c>
      <c r="D168" s="17">
        <v>394</v>
      </c>
      <c r="E168" s="63"/>
      <c r="F168" s="10">
        <f t="shared" si="11"/>
        <v>0</v>
      </c>
    </row>
    <row r="169" spans="1:6">
      <c r="A169" s="100" t="s">
        <v>128</v>
      </c>
      <c r="B169" s="101"/>
      <c r="C169" s="101"/>
      <c r="D169" s="101"/>
      <c r="E169" s="101"/>
      <c r="F169" s="102"/>
    </row>
    <row r="170" spans="1:6" ht="30">
      <c r="A170" s="18">
        <v>6</v>
      </c>
      <c r="B170" s="13" t="s">
        <v>129</v>
      </c>
      <c r="C170" s="18" t="s">
        <v>442</v>
      </c>
      <c r="D170" s="17">
        <v>297</v>
      </c>
      <c r="E170" s="63"/>
      <c r="F170" s="10">
        <f t="shared" si="11"/>
        <v>0</v>
      </c>
    </row>
    <row r="171" spans="1:6">
      <c r="A171" s="18">
        <v>7</v>
      </c>
      <c r="B171" s="13" t="s">
        <v>130</v>
      </c>
      <c r="C171" s="18" t="s">
        <v>1</v>
      </c>
      <c r="D171" s="17">
        <v>78</v>
      </c>
      <c r="E171" s="63"/>
      <c r="F171" s="10">
        <f t="shared" si="11"/>
        <v>0</v>
      </c>
    </row>
    <row r="172" spans="1:6">
      <c r="A172" s="18">
        <v>8</v>
      </c>
      <c r="B172" s="13" t="s">
        <v>131</v>
      </c>
      <c r="C172" s="18" t="s">
        <v>1</v>
      </c>
      <c r="D172" s="17">
        <v>86</v>
      </c>
      <c r="E172" s="63"/>
      <c r="F172" s="10">
        <f t="shared" si="11"/>
        <v>0</v>
      </c>
    </row>
    <row r="173" spans="1:6" ht="17.25">
      <c r="A173" s="18">
        <v>9</v>
      </c>
      <c r="B173" s="13" t="s">
        <v>132</v>
      </c>
      <c r="C173" s="18" t="s">
        <v>444</v>
      </c>
      <c r="D173" s="17">
        <v>808</v>
      </c>
      <c r="E173" s="63"/>
      <c r="F173" s="10">
        <f t="shared" si="11"/>
        <v>0</v>
      </c>
    </row>
    <row r="174" spans="1:6" ht="17.25">
      <c r="A174" s="18">
        <v>10</v>
      </c>
      <c r="B174" s="13" t="s">
        <v>133</v>
      </c>
      <c r="C174" s="18" t="s">
        <v>442</v>
      </c>
      <c r="D174" s="17">
        <v>32.32</v>
      </c>
      <c r="E174" s="63"/>
      <c r="F174" s="10">
        <f t="shared" si="11"/>
        <v>0</v>
      </c>
    </row>
    <row r="175" spans="1:6">
      <c r="A175" s="100" t="s">
        <v>43</v>
      </c>
      <c r="B175" s="101"/>
      <c r="C175" s="101"/>
      <c r="D175" s="101"/>
      <c r="E175" s="101"/>
      <c r="F175" s="102"/>
    </row>
    <row r="176" spans="1:6" ht="30">
      <c r="A176" s="18">
        <v>11</v>
      </c>
      <c r="B176" s="13" t="s">
        <v>152</v>
      </c>
      <c r="C176" s="18" t="s">
        <v>30</v>
      </c>
      <c r="D176" s="17">
        <v>8</v>
      </c>
      <c r="E176" s="63"/>
      <c r="F176" s="10">
        <f t="shared" si="11"/>
        <v>0</v>
      </c>
    </row>
    <row r="177" spans="1:8">
      <c r="A177" s="18">
        <v>12</v>
      </c>
      <c r="B177" s="13" t="s">
        <v>153</v>
      </c>
      <c r="C177" s="18" t="s">
        <v>30</v>
      </c>
      <c r="D177" s="17">
        <v>8</v>
      </c>
      <c r="E177" s="63"/>
      <c r="F177" s="10">
        <f t="shared" si="11"/>
        <v>0</v>
      </c>
    </row>
    <row r="178" spans="1:8">
      <c r="A178" s="100" t="s">
        <v>138</v>
      </c>
      <c r="B178" s="101"/>
      <c r="C178" s="101"/>
      <c r="D178" s="101"/>
      <c r="E178" s="101"/>
      <c r="F178" s="102"/>
    </row>
    <row r="179" spans="1:8" ht="30">
      <c r="A179" s="18">
        <v>13</v>
      </c>
      <c r="B179" s="13" t="s">
        <v>154</v>
      </c>
      <c r="C179" s="18" t="s">
        <v>444</v>
      </c>
      <c r="D179" s="17">
        <v>54</v>
      </c>
      <c r="E179" s="63"/>
      <c r="F179" s="10">
        <f t="shared" si="11"/>
        <v>0</v>
      </c>
    </row>
    <row r="180" spans="1:8" ht="17.25">
      <c r="A180" s="18">
        <v>14</v>
      </c>
      <c r="B180" s="13" t="s">
        <v>155</v>
      </c>
      <c r="C180" s="18" t="s">
        <v>442</v>
      </c>
      <c r="D180" s="17">
        <v>5.4</v>
      </c>
      <c r="E180" s="63"/>
      <c r="F180" s="10">
        <f t="shared" si="11"/>
        <v>0</v>
      </c>
    </row>
    <row r="181" spans="1:8" ht="17.25">
      <c r="A181" s="18">
        <v>15</v>
      </c>
      <c r="B181" s="13" t="s">
        <v>143</v>
      </c>
      <c r="C181" s="18" t="s">
        <v>442</v>
      </c>
      <c r="D181" s="17">
        <v>5.4</v>
      </c>
      <c r="E181" s="63"/>
      <c r="F181" s="10">
        <f t="shared" si="11"/>
        <v>0</v>
      </c>
    </row>
    <row r="182" spans="1:8" ht="30">
      <c r="A182" s="18">
        <v>16</v>
      </c>
      <c r="B182" s="13" t="s">
        <v>144</v>
      </c>
      <c r="C182" s="18" t="s">
        <v>145</v>
      </c>
      <c r="D182" s="17">
        <v>1386.9</v>
      </c>
      <c r="E182" s="63"/>
      <c r="F182" s="10">
        <f t="shared" si="11"/>
        <v>0</v>
      </c>
    </row>
    <row r="183" spans="1:8">
      <c r="A183" s="100" t="s">
        <v>149</v>
      </c>
      <c r="B183" s="101"/>
      <c r="C183" s="101"/>
      <c r="D183" s="101"/>
      <c r="E183" s="101"/>
      <c r="F183" s="102"/>
    </row>
    <row r="184" spans="1:8" ht="17.25">
      <c r="A184" s="18">
        <v>17</v>
      </c>
      <c r="B184" s="13" t="s">
        <v>147</v>
      </c>
      <c r="C184" s="18" t="s">
        <v>444</v>
      </c>
      <c r="D184" s="17">
        <v>0.9</v>
      </c>
      <c r="E184" s="63"/>
      <c r="F184" s="10">
        <f t="shared" si="11"/>
        <v>0</v>
      </c>
    </row>
    <row r="185" spans="1:8">
      <c r="A185" s="74">
        <v>18</v>
      </c>
      <c r="B185" s="73" t="s">
        <v>148</v>
      </c>
      <c r="C185" s="74" t="s">
        <v>30</v>
      </c>
      <c r="D185" s="64">
        <v>3</v>
      </c>
      <c r="E185" s="76"/>
      <c r="F185" s="10">
        <f t="shared" si="11"/>
        <v>0</v>
      </c>
    </row>
    <row r="186" spans="1:8">
      <c r="A186" s="103" t="s">
        <v>469</v>
      </c>
      <c r="B186" s="103"/>
      <c r="C186" s="103"/>
      <c r="D186" s="103"/>
      <c r="E186" s="103"/>
      <c r="F186" s="75">
        <f>SUM(F164:F185)</f>
        <v>0</v>
      </c>
    </row>
    <row r="187" spans="1:8" ht="15.75" customHeight="1">
      <c r="A187" s="131" t="s">
        <v>156</v>
      </c>
      <c r="B187" s="132"/>
      <c r="C187" s="132"/>
      <c r="D187" s="132"/>
      <c r="E187" s="132"/>
      <c r="F187" s="133"/>
      <c r="G187" s="8"/>
      <c r="H187" s="8"/>
    </row>
    <row r="188" spans="1:8">
      <c r="A188" s="39" t="s">
        <v>157</v>
      </c>
      <c r="B188" s="80" t="s">
        <v>122</v>
      </c>
      <c r="C188" s="81"/>
      <c r="D188" s="81"/>
      <c r="E188" s="81"/>
      <c r="F188" s="82"/>
    </row>
    <row r="189" spans="1:8" ht="18">
      <c r="A189" s="40" t="s">
        <v>158</v>
      </c>
      <c r="B189" s="41" t="s">
        <v>159</v>
      </c>
      <c r="C189" s="40" t="s">
        <v>446</v>
      </c>
      <c r="D189" s="42">
        <v>315</v>
      </c>
      <c r="E189" s="40"/>
      <c r="F189" s="10">
        <f t="shared" ref="F189:F251" si="12">D189*E189</f>
        <v>0</v>
      </c>
    </row>
    <row r="190" spans="1:8" ht="18">
      <c r="A190" s="40" t="s">
        <v>160</v>
      </c>
      <c r="B190" s="41" t="s">
        <v>161</v>
      </c>
      <c r="C190" s="40" t="s">
        <v>446</v>
      </c>
      <c r="D190" s="42">
        <v>135</v>
      </c>
      <c r="E190" s="40"/>
      <c r="F190" s="10">
        <f t="shared" si="12"/>
        <v>0</v>
      </c>
    </row>
    <row r="191" spans="1:8" ht="18">
      <c r="A191" s="40" t="s">
        <v>162</v>
      </c>
      <c r="B191" s="41" t="s">
        <v>163</v>
      </c>
      <c r="C191" s="40" t="s">
        <v>446</v>
      </c>
      <c r="D191" s="42">
        <v>315</v>
      </c>
      <c r="E191" s="40"/>
      <c r="F191" s="10">
        <f t="shared" si="12"/>
        <v>0</v>
      </c>
    </row>
    <row r="192" spans="1:8" ht="18">
      <c r="A192" s="40" t="s">
        <v>164</v>
      </c>
      <c r="B192" s="41" t="s">
        <v>165</v>
      </c>
      <c r="C192" s="40" t="s">
        <v>446</v>
      </c>
      <c r="D192" s="42">
        <v>135</v>
      </c>
      <c r="E192" s="40"/>
      <c r="F192" s="10">
        <f t="shared" si="12"/>
        <v>0</v>
      </c>
    </row>
    <row r="193" spans="1:6" ht="30">
      <c r="A193" s="40" t="s">
        <v>166</v>
      </c>
      <c r="B193" s="41" t="s">
        <v>167</v>
      </c>
      <c r="C193" s="40" t="s">
        <v>446</v>
      </c>
      <c r="D193" s="42">
        <v>450</v>
      </c>
      <c r="E193" s="40"/>
      <c r="F193" s="10">
        <f t="shared" si="12"/>
        <v>0</v>
      </c>
    </row>
    <row r="194" spans="1:6" ht="18">
      <c r="A194" s="40" t="s">
        <v>168</v>
      </c>
      <c r="B194" s="41" t="s">
        <v>169</v>
      </c>
      <c r="C194" s="40" t="s">
        <v>447</v>
      </c>
      <c r="D194" s="42">
        <v>245</v>
      </c>
      <c r="E194" s="40"/>
      <c r="F194" s="10">
        <f t="shared" si="12"/>
        <v>0</v>
      </c>
    </row>
    <row r="195" spans="1:6" ht="18">
      <c r="A195" s="40" t="s">
        <v>170</v>
      </c>
      <c r="B195" s="41" t="s">
        <v>171</v>
      </c>
      <c r="C195" s="40" t="s">
        <v>446</v>
      </c>
      <c r="D195" s="42">
        <v>8</v>
      </c>
      <c r="E195" s="40"/>
      <c r="F195" s="10">
        <f t="shared" si="12"/>
        <v>0</v>
      </c>
    </row>
    <row r="196" spans="1:6">
      <c r="A196" s="39" t="s">
        <v>172</v>
      </c>
      <c r="B196" s="80" t="s">
        <v>134</v>
      </c>
      <c r="C196" s="81"/>
      <c r="D196" s="81"/>
      <c r="E196" s="81"/>
      <c r="F196" s="82"/>
    </row>
    <row r="197" spans="1:6" ht="45">
      <c r="A197" s="40" t="s">
        <v>173</v>
      </c>
      <c r="B197" s="41" t="s">
        <v>174</v>
      </c>
      <c r="C197" s="40" t="s">
        <v>446</v>
      </c>
      <c r="D197" s="43">
        <v>0.3</v>
      </c>
      <c r="E197" s="40"/>
      <c r="F197" s="10">
        <f t="shared" si="12"/>
        <v>0</v>
      </c>
    </row>
    <row r="198" spans="1:6" ht="30">
      <c r="A198" s="44" t="s">
        <v>175</v>
      </c>
      <c r="B198" s="41" t="s">
        <v>176</v>
      </c>
      <c r="C198" s="40" t="s">
        <v>9</v>
      </c>
      <c r="D198" s="42">
        <v>680</v>
      </c>
      <c r="E198" s="40"/>
      <c r="F198" s="10">
        <f t="shared" si="12"/>
        <v>0</v>
      </c>
    </row>
    <row r="199" spans="1:6" ht="30">
      <c r="A199" s="40" t="s">
        <v>177</v>
      </c>
      <c r="B199" s="41" t="s">
        <v>178</v>
      </c>
      <c r="C199" s="40" t="s">
        <v>447</v>
      </c>
      <c r="D199" s="42">
        <v>800</v>
      </c>
      <c r="E199" s="40"/>
      <c r="F199" s="10">
        <f t="shared" si="12"/>
        <v>0</v>
      </c>
    </row>
    <row r="200" spans="1:6" ht="30">
      <c r="A200" s="40" t="s">
        <v>179</v>
      </c>
      <c r="B200" s="41" t="s">
        <v>180</v>
      </c>
      <c r="C200" s="40" t="s">
        <v>446</v>
      </c>
      <c r="D200" s="42">
        <v>320</v>
      </c>
      <c r="E200" s="40"/>
      <c r="F200" s="10">
        <f t="shared" si="12"/>
        <v>0</v>
      </c>
    </row>
    <row r="201" spans="1:6">
      <c r="A201" s="40" t="s">
        <v>181</v>
      </c>
      <c r="B201" s="41" t="s">
        <v>182</v>
      </c>
      <c r="C201" s="40" t="s">
        <v>2</v>
      </c>
      <c r="D201" s="42">
        <v>160</v>
      </c>
      <c r="E201" s="40"/>
      <c r="F201" s="10">
        <f t="shared" si="12"/>
        <v>0</v>
      </c>
    </row>
    <row r="202" spans="1:6" ht="30">
      <c r="A202" s="40" t="s">
        <v>183</v>
      </c>
      <c r="B202" s="41" t="s">
        <v>184</v>
      </c>
      <c r="C202" s="40" t="s">
        <v>2</v>
      </c>
      <c r="D202" s="42">
        <v>55</v>
      </c>
      <c r="E202" s="40"/>
      <c r="F202" s="10">
        <f t="shared" si="12"/>
        <v>0</v>
      </c>
    </row>
    <row r="203" spans="1:6">
      <c r="A203" s="40" t="s">
        <v>185</v>
      </c>
      <c r="B203" s="41" t="s">
        <v>186</v>
      </c>
      <c r="C203" s="40" t="s">
        <v>2</v>
      </c>
      <c r="D203" s="42">
        <v>122.5</v>
      </c>
      <c r="E203" s="40"/>
      <c r="F203" s="10">
        <f t="shared" si="12"/>
        <v>0</v>
      </c>
    </row>
    <row r="204" spans="1:6">
      <c r="A204" s="39" t="s">
        <v>187</v>
      </c>
      <c r="B204" s="80" t="s">
        <v>188</v>
      </c>
      <c r="C204" s="81"/>
      <c r="D204" s="81"/>
      <c r="E204" s="81"/>
      <c r="F204" s="82"/>
    </row>
    <row r="205" spans="1:6" ht="30">
      <c r="A205" s="44" t="s">
        <v>189</v>
      </c>
      <c r="B205" s="41" t="s">
        <v>190</v>
      </c>
      <c r="C205" s="40" t="s">
        <v>30</v>
      </c>
      <c r="D205" s="45">
        <v>4</v>
      </c>
      <c r="E205" s="40"/>
      <c r="F205" s="10">
        <f t="shared" si="12"/>
        <v>0</v>
      </c>
    </row>
    <row r="206" spans="1:6">
      <c r="A206" s="44" t="s">
        <v>191</v>
      </c>
      <c r="B206" s="41" t="s">
        <v>192</v>
      </c>
      <c r="C206" s="40" t="s">
        <v>30</v>
      </c>
      <c r="D206" s="45">
        <v>4</v>
      </c>
      <c r="E206" s="40"/>
      <c r="F206" s="10">
        <f t="shared" si="12"/>
        <v>0</v>
      </c>
    </row>
    <row r="207" spans="1:6">
      <c r="A207" s="39">
        <v>4</v>
      </c>
      <c r="B207" s="80" t="s">
        <v>193</v>
      </c>
      <c r="C207" s="81"/>
      <c r="D207" s="81"/>
      <c r="E207" s="81"/>
      <c r="F207" s="82"/>
    </row>
    <row r="208" spans="1:6" ht="18">
      <c r="A208" s="46" t="s">
        <v>194</v>
      </c>
      <c r="B208" s="41" t="s">
        <v>159</v>
      </c>
      <c r="C208" s="40" t="s">
        <v>446</v>
      </c>
      <c r="D208" s="42">
        <v>70</v>
      </c>
      <c r="E208" s="40"/>
      <c r="F208" s="10">
        <f t="shared" si="12"/>
        <v>0</v>
      </c>
    </row>
    <row r="209" spans="1:6" ht="18">
      <c r="A209" s="46" t="s">
        <v>195</v>
      </c>
      <c r="B209" s="41" t="s">
        <v>196</v>
      </c>
      <c r="C209" s="40" t="s">
        <v>446</v>
      </c>
      <c r="D209" s="42">
        <v>30</v>
      </c>
      <c r="E209" s="40"/>
      <c r="F209" s="10">
        <f t="shared" si="12"/>
        <v>0</v>
      </c>
    </row>
    <row r="210" spans="1:6" ht="18">
      <c r="A210" s="46" t="s">
        <v>197</v>
      </c>
      <c r="B210" s="41" t="s">
        <v>163</v>
      </c>
      <c r="C210" s="40" t="s">
        <v>446</v>
      </c>
      <c r="D210" s="42">
        <v>70</v>
      </c>
      <c r="E210" s="40"/>
      <c r="F210" s="10">
        <f t="shared" si="12"/>
        <v>0</v>
      </c>
    </row>
    <row r="211" spans="1:6" ht="18">
      <c r="A211" s="46" t="s">
        <v>198</v>
      </c>
      <c r="B211" s="41" t="s">
        <v>165</v>
      </c>
      <c r="C211" s="40" t="s">
        <v>446</v>
      </c>
      <c r="D211" s="42">
        <v>30</v>
      </c>
      <c r="E211" s="40"/>
      <c r="F211" s="10">
        <f t="shared" si="12"/>
        <v>0</v>
      </c>
    </row>
    <row r="212" spans="1:6" ht="30">
      <c r="A212" s="46" t="s">
        <v>199</v>
      </c>
      <c r="B212" s="41" t="s">
        <v>167</v>
      </c>
      <c r="C212" s="40" t="s">
        <v>446</v>
      </c>
      <c r="D212" s="42">
        <v>100</v>
      </c>
      <c r="E212" s="40"/>
      <c r="F212" s="10">
        <f t="shared" si="12"/>
        <v>0</v>
      </c>
    </row>
    <row r="213" spans="1:6">
      <c r="A213" s="46" t="s">
        <v>200</v>
      </c>
      <c r="B213" s="41" t="s">
        <v>201</v>
      </c>
      <c r="C213" s="47" t="s">
        <v>1</v>
      </c>
      <c r="D213" s="42">
        <v>220</v>
      </c>
      <c r="E213" s="47"/>
      <c r="F213" s="10">
        <f t="shared" si="12"/>
        <v>0</v>
      </c>
    </row>
    <row r="214" spans="1:6" ht="30">
      <c r="A214" s="46" t="s">
        <v>202</v>
      </c>
      <c r="B214" s="41" t="s">
        <v>203</v>
      </c>
      <c r="C214" s="47" t="s">
        <v>1</v>
      </c>
      <c r="D214" s="42">
        <v>25</v>
      </c>
      <c r="E214" s="47"/>
      <c r="F214" s="10">
        <f t="shared" si="12"/>
        <v>0</v>
      </c>
    </row>
    <row r="215" spans="1:6" ht="18">
      <c r="A215" s="46" t="s">
        <v>204</v>
      </c>
      <c r="B215" s="41" t="s">
        <v>205</v>
      </c>
      <c r="C215" s="40" t="s">
        <v>446</v>
      </c>
      <c r="D215" s="42">
        <v>24.5</v>
      </c>
      <c r="E215" s="40"/>
      <c r="F215" s="10">
        <f t="shared" si="12"/>
        <v>0</v>
      </c>
    </row>
    <row r="216" spans="1:6" ht="30">
      <c r="A216" s="46" t="s">
        <v>206</v>
      </c>
      <c r="B216" s="41" t="s">
        <v>207</v>
      </c>
      <c r="C216" s="40" t="s">
        <v>446</v>
      </c>
      <c r="D216" s="42">
        <v>60</v>
      </c>
      <c r="E216" s="40"/>
      <c r="F216" s="10">
        <f t="shared" si="12"/>
        <v>0</v>
      </c>
    </row>
    <row r="217" spans="1:6" ht="30">
      <c r="A217" s="46" t="s">
        <v>208</v>
      </c>
      <c r="B217" s="41" t="s">
        <v>209</v>
      </c>
      <c r="C217" s="40" t="s">
        <v>446</v>
      </c>
      <c r="D217" s="42">
        <v>1.5</v>
      </c>
      <c r="E217" s="40"/>
      <c r="F217" s="10">
        <f t="shared" si="12"/>
        <v>0</v>
      </c>
    </row>
    <row r="218" spans="1:6">
      <c r="A218" s="46" t="s">
        <v>210</v>
      </c>
      <c r="B218" s="41" t="s">
        <v>211</v>
      </c>
      <c r="C218" s="40" t="s">
        <v>30</v>
      </c>
      <c r="D218" s="42">
        <v>21</v>
      </c>
      <c r="E218" s="40"/>
      <c r="F218" s="10">
        <f t="shared" si="12"/>
        <v>0</v>
      </c>
    </row>
    <row r="219" spans="1:6" ht="30">
      <c r="A219" s="46" t="s">
        <v>212</v>
      </c>
      <c r="B219" s="41" t="s">
        <v>213</v>
      </c>
      <c r="C219" s="40" t="s">
        <v>446</v>
      </c>
      <c r="D219" s="42">
        <v>2</v>
      </c>
      <c r="E219" s="40"/>
      <c r="F219" s="10">
        <f t="shared" si="12"/>
        <v>0</v>
      </c>
    </row>
    <row r="220" spans="1:6" ht="30">
      <c r="A220" s="46" t="s">
        <v>214</v>
      </c>
      <c r="B220" s="41" t="s">
        <v>215</v>
      </c>
      <c r="C220" s="40" t="s">
        <v>30</v>
      </c>
      <c r="D220" s="42">
        <v>14</v>
      </c>
      <c r="E220" s="40"/>
      <c r="F220" s="10">
        <f t="shared" si="12"/>
        <v>0</v>
      </c>
    </row>
    <row r="221" spans="1:6" ht="18">
      <c r="A221" s="46" t="s">
        <v>216</v>
      </c>
      <c r="B221" s="41" t="s">
        <v>217</v>
      </c>
      <c r="C221" s="47" t="s">
        <v>447</v>
      </c>
      <c r="D221" s="42">
        <v>15</v>
      </c>
      <c r="E221" s="47"/>
      <c r="F221" s="10">
        <f t="shared" si="12"/>
        <v>0</v>
      </c>
    </row>
    <row r="222" spans="1:6">
      <c r="A222" s="46" t="s">
        <v>218</v>
      </c>
      <c r="B222" s="41" t="s">
        <v>219</v>
      </c>
      <c r="C222" s="47" t="s">
        <v>30</v>
      </c>
      <c r="D222" s="42">
        <v>21</v>
      </c>
      <c r="E222" s="47"/>
      <c r="F222" s="10">
        <f t="shared" si="12"/>
        <v>0</v>
      </c>
    </row>
    <row r="223" spans="1:6">
      <c r="A223" s="46" t="s">
        <v>220</v>
      </c>
      <c r="B223" s="41" t="s">
        <v>221</v>
      </c>
      <c r="C223" s="47" t="s">
        <v>30</v>
      </c>
      <c r="D223" s="42">
        <v>7</v>
      </c>
      <c r="E223" s="47"/>
      <c r="F223" s="10">
        <f t="shared" si="12"/>
        <v>0</v>
      </c>
    </row>
    <row r="224" spans="1:6" ht="28.5" customHeight="1">
      <c r="A224" s="39">
        <v>5</v>
      </c>
      <c r="B224" s="80" t="s">
        <v>222</v>
      </c>
      <c r="C224" s="81"/>
      <c r="D224" s="81"/>
      <c r="E224" s="81"/>
      <c r="F224" s="82"/>
    </row>
    <row r="225" spans="1:6">
      <c r="A225" s="46" t="s">
        <v>223</v>
      </c>
      <c r="B225" s="41" t="s">
        <v>224</v>
      </c>
      <c r="C225" s="40" t="s">
        <v>1</v>
      </c>
      <c r="D225" s="42">
        <v>82</v>
      </c>
      <c r="E225" s="40"/>
      <c r="F225" s="10">
        <f t="shared" si="12"/>
        <v>0</v>
      </c>
    </row>
    <row r="226" spans="1:6">
      <c r="A226" s="83" t="s">
        <v>225</v>
      </c>
      <c r="B226" s="84"/>
      <c r="C226" s="84"/>
      <c r="D226" s="84"/>
      <c r="E226" s="84"/>
      <c r="F226" s="85"/>
    </row>
    <row r="227" spans="1:6">
      <c r="A227" s="48"/>
      <c r="B227" s="48"/>
      <c r="C227" s="48"/>
      <c r="D227" s="49"/>
      <c r="E227" s="48"/>
      <c r="F227" s="10"/>
    </row>
    <row r="228" spans="1:6">
      <c r="A228" s="39">
        <v>6</v>
      </c>
      <c r="B228" s="80" t="s">
        <v>226</v>
      </c>
      <c r="C228" s="81"/>
      <c r="D228" s="81"/>
      <c r="E228" s="81"/>
      <c r="F228" s="82"/>
    </row>
    <row r="229" spans="1:6" ht="18">
      <c r="A229" s="40" t="s">
        <v>227</v>
      </c>
      <c r="B229" s="41" t="s">
        <v>159</v>
      </c>
      <c r="C229" s="40" t="s">
        <v>446</v>
      </c>
      <c r="D229" s="43">
        <f>ROUND(D233*0.5,2)</f>
        <v>110</v>
      </c>
      <c r="E229" s="40"/>
      <c r="F229" s="10">
        <f t="shared" si="12"/>
        <v>0</v>
      </c>
    </row>
    <row r="230" spans="1:6" ht="18">
      <c r="A230" s="40" t="s">
        <v>228</v>
      </c>
      <c r="B230" s="41" t="s">
        <v>161</v>
      </c>
      <c r="C230" s="40" t="s">
        <v>446</v>
      </c>
      <c r="D230" s="43">
        <f>+D233-D229</f>
        <v>110</v>
      </c>
      <c r="E230" s="40"/>
      <c r="F230" s="10">
        <f t="shared" si="12"/>
        <v>0</v>
      </c>
    </row>
    <row r="231" spans="1:6" ht="18">
      <c r="A231" s="44" t="s">
        <v>229</v>
      </c>
      <c r="B231" s="41" t="s">
        <v>163</v>
      </c>
      <c r="C231" s="40" t="s">
        <v>446</v>
      </c>
      <c r="D231" s="43">
        <f>+D229</f>
        <v>110</v>
      </c>
      <c r="E231" s="40"/>
      <c r="F231" s="10">
        <f t="shared" si="12"/>
        <v>0</v>
      </c>
    </row>
    <row r="232" spans="1:6" ht="18">
      <c r="A232" s="40" t="s">
        <v>230</v>
      </c>
      <c r="B232" s="41" t="s">
        <v>165</v>
      </c>
      <c r="C232" s="40" t="s">
        <v>446</v>
      </c>
      <c r="D232" s="43">
        <f>+D230</f>
        <v>110</v>
      </c>
      <c r="E232" s="40"/>
      <c r="F232" s="10">
        <f t="shared" si="12"/>
        <v>0</v>
      </c>
    </row>
    <row r="233" spans="1:6" ht="30">
      <c r="A233" s="40" t="s">
        <v>231</v>
      </c>
      <c r="B233" s="41" t="s">
        <v>167</v>
      </c>
      <c r="C233" s="40" t="s">
        <v>446</v>
      </c>
      <c r="D233" s="43">
        <v>220</v>
      </c>
      <c r="E233" s="40"/>
      <c r="F233" s="10">
        <f t="shared" si="12"/>
        <v>0</v>
      </c>
    </row>
    <row r="234" spans="1:6" ht="18">
      <c r="A234" s="40" t="s">
        <v>232</v>
      </c>
      <c r="B234" s="41" t="s">
        <v>205</v>
      </c>
      <c r="C234" s="40" t="s">
        <v>446</v>
      </c>
      <c r="D234" s="42">
        <v>41</v>
      </c>
      <c r="E234" s="40"/>
      <c r="F234" s="10">
        <f t="shared" si="12"/>
        <v>0</v>
      </c>
    </row>
    <row r="235" spans="1:6" ht="30">
      <c r="A235" s="40" t="s">
        <v>233</v>
      </c>
      <c r="B235" s="41" t="s">
        <v>234</v>
      </c>
      <c r="C235" s="40" t="s">
        <v>9</v>
      </c>
      <c r="D235" s="42">
        <v>660</v>
      </c>
      <c r="E235" s="40"/>
      <c r="F235" s="10">
        <f t="shared" si="12"/>
        <v>0</v>
      </c>
    </row>
    <row r="236" spans="1:6" ht="30">
      <c r="A236" s="40" t="s">
        <v>235</v>
      </c>
      <c r="B236" s="41" t="s">
        <v>236</v>
      </c>
      <c r="C236" s="40" t="s">
        <v>9</v>
      </c>
      <c r="D236" s="42">
        <v>12</v>
      </c>
      <c r="E236" s="40"/>
      <c r="F236" s="10">
        <f t="shared" si="12"/>
        <v>0</v>
      </c>
    </row>
    <row r="237" spans="1:6" ht="30">
      <c r="A237" s="40" t="s">
        <v>237</v>
      </c>
      <c r="B237" s="41" t="s">
        <v>207</v>
      </c>
      <c r="C237" s="40" t="s">
        <v>446</v>
      </c>
      <c r="D237" s="42">
        <v>155</v>
      </c>
      <c r="E237" s="40"/>
      <c r="F237" s="10">
        <f t="shared" si="12"/>
        <v>0</v>
      </c>
    </row>
    <row r="238" spans="1:6" ht="30">
      <c r="A238" s="40" t="s">
        <v>238</v>
      </c>
      <c r="B238" s="41" t="s">
        <v>239</v>
      </c>
      <c r="C238" s="40" t="s">
        <v>30</v>
      </c>
      <c r="D238" s="42">
        <v>9</v>
      </c>
      <c r="E238" s="40"/>
      <c r="F238" s="10">
        <f t="shared" si="12"/>
        <v>0</v>
      </c>
    </row>
    <row r="239" spans="1:6" ht="23.25" customHeight="1">
      <c r="A239" s="39">
        <v>7</v>
      </c>
      <c r="B239" s="80" t="s">
        <v>240</v>
      </c>
      <c r="C239" s="81"/>
      <c r="D239" s="81"/>
      <c r="E239" s="81"/>
      <c r="F239" s="82"/>
    </row>
    <row r="240" spans="1:6" ht="30">
      <c r="A240" s="40" t="s">
        <v>241</v>
      </c>
      <c r="B240" s="50" t="s">
        <v>242</v>
      </c>
      <c r="C240" s="47" t="s">
        <v>446</v>
      </c>
      <c r="D240" s="43">
        <v>15</v>
      </c>
      <c r="E240" s="47"/>
      <c r="F240" s="10">
        <f t="shared" si="12"/>
        <v>0</v>
      </c>
    </row>
    <row r="241" spans="1:6" ht="18">
      <c r="A241" s="40" t="s">
        <v>243</v>
      </c>
      <c r="B241" s="50" t="s">
        <v>244</v>
      </c>
      <c r="C241" s="47" t="s">
        <v>446</v>
      </c>
      <c r="D241" s="43">
        <v>5</v>
      </c>
      <c r="E241" s="47"/>
      <c r="F241" s="10">
        <f t="shared" si="12"/>
        <v>0</v>
      </c>
    </row>
    <row r="242" spans="1:6" ht="18">
      <c r="A242" s="40" t="s">
        <v>245</v>
      </c>
      <c r="B242" s="50" t="s">
        <v>246</v>
      </c>
      <c r="C242" s="47" t="s">
        <v>446</v>
      </c>
      <c r="D242" s="43">
        <v>20</v>
      </c>
      <c r="E242" s="47"/>
      <c r="F242" s="10">
        <f t="shared" si="12"/>
        <v>0</v>
      </c>
    </row>
    <row r="243" spans="1:6" ht="30">
      <c r="A243" s="40" t="s">
        <v>247</v>
      </c>
      <c r="B243" s="50" t="s">
        <v>248</v>
      </c>
      <c r="C243" s="47" t="s">
        <v>446</v>
      </c>
      <c r="D243" s="43">
        <v>10</v>
      </c>
      <c r="E243" s="47"/>
      <c r="F243" s="10">
        <f t="shared" si="12"/>
        <v>0</v>
      </c>
    </row>
    <row r="244" spans="1:6">
      <c r="A244" s="40" t="s">
        <v>249</v>
      </c>
      <c r="B244" s="50" t="s">
        <v>250</v>
      </c>
      <c r="C244" s="47" t="s">
        <v>30</v>
      </c>
      <c r="D244" s="43">
        <v>36</v>
      </c>
      <c r="E244" s="47"/>
      <c r="F244" s="10">
        <f t="shared" si="12"/>
        <v>0</v>
      </c>
    </row>
    <row r="245" spans="1:6">
      <c r="A245" s="40" t="s">
        <v>251</v>
      </c>
      <c r="B245" s="50" t="s">
        <v>252</v>
      </c>
      <c r="C245" s="47" t="s">
        <v>253</v>
      </c>
      <c r="D245" s="43">
        <v>20</v>
      </c>
      <c r="E245" s="47"/>
      <c r="F245" s="10">
        <f t="shared" si="12"/>
        <v>0</v>
      </c>
    </row>
    <row r="246" spans="1:6">
      <c r="A246" s="39">
        <v>8</v>
      </c>
      <c r="B246" s="80" t="s">
        <v>254</v>
      </c>
      <c r="C246" s="81"/>
      <c r="D246" s="81"/>
      <c r="E246" s="81"/>
      <c r="F246" s="82"/>
    </row>
    <row r="247" spans="1:6" ht="18">
      <c r="A247" s="40" t="s">
        <v>255</v>
      </c>
      <c r="B247" s="41" t="s">
        <v>159</v>
      </c>
      <c r="C247" s="47" t="s">
        <v>446</v>
      </c>
      <c r="D247" s="43">
        <f>ROUND(D262*0.3,2)</f>
        <v>8.4600000000000009</v>
      </c>
      <c r="E247" s="47"/>
      <c r="F247" s="10">
        <f t="shared" si="12"/>
        <v>0</v>
      </c>
    </row>
    <row r="248" spans="1:6" ht="18">
      <c r="A248" s="40" t="s">
        <v>256</v>
      </c>
      <c r="B248" s="41" t="s">
        <v>161</v>
      </c>
      <c r="C248" s="47" t="s">
        <v>446</v>
      </c>
      <c r="D248" s="43">
        <f>+D262-D247</f>
        <v>19.75</v>
      </c>
      <c r="E248" s="47"/>
      <c r="F248" s="10">
        <f t="shared" si="12"/>
        <v>0</v>
      </c>
    </row>
    <row r="249" spans="1:6" ht="18">
      <c r="A249" s="40" t="s">
        <v>257</v>
      </c>
      <c r="B249" s="41" t="s">
        <v>163</v>
      </c>
      <c r="C249" s="47" t="s">
        <v>446</v>
      </c>
      <c r="D249" s="43">
        <f>+D247</f>
        <v>8.4600000000000009</v>
      </c>
      <c r="E249" s="47"/>
      <c r="F249" s="10">
        <f t="shared" si="12"/>
        <v>0</v>
      </c>
    </row>
    <row r="250" spans="1:6" ht="18">
      <c r="A250" s="40" t="s">
        <v>258</v>
      </c>
      <c r="B250" s="41" t="s">
        <v>165</v>
      </c>
      <c r="C250" s="47" t="s">
        <v>446</v>
      </c>
      <c r="D250" s="43">
        <f>+D248</f>
        <v>19.75</v>
      </c>
      <c r="E250" s="47"/>
      <c r="F250" s="10">
        <f t="shared" si="12"/>
        <v>0</v>
      </c>
    </row>
    <row r="251" spans="1:6" ht="18">
      <c r="A251" s="40" t="s">
        <v>259</v>
      </c>
      <c r="B251" s="41" t="s">
        <v>260</v>
      </c>
      <c r="C251" s="47" t="s">
        <v>446</v>
      </c>
      <c r="D251" s="43">
        <v>2</v>
      </c>
      <c r="E251" s="47"/>
      <c r="F251" s="10">
        <f t="shared" si="12"/>
        <v>0</v>
      </c>
    </row>
    <row r="252" spans="1:6" ht="18">
      <c r="A252" s="40" t="s">
        <v>261</v>
      </c>
      <c r="B252" s="41" t="s">
        <v>262</v>
      </c>
      <c r="C252" s="47" t="s">
        <v>447</v>
      </c>
      <c r="D252" s="43">
        <v>11</v>
      </c>
      <c r="E252" s="47"/>
      <c r="F252" s="10">
        <f t="shared" ref="F252:F315" si="13">D252*E252</f>
        <v>0</v>
      </c>
    </row>
    <row r="253" spans="1:6" ht="18">
      <c r="A253" s="40" t="s">
        <v>263</v>
      </c>
      <c r="B253" s="41" t="s">
        <v>264</v>
      </c>
      <c r="C253" s="47" t="s">
        <v>447</v>
      </c>
      <c r="D253" s="43">
        <v>26</v>
      </c>
      <c r="E253" s="47"/>
      <c r="F253" s="10">
        <f t="shared" si="13"/>
        <v>0</v>
      </c>
    </row>
    <row r="254" spans="1:6">
      <c r="A254" s="44" t="s">
        <v>265</v>
      </c>
      <c r="B254" s="41" t="s">
        <v>266</v>
      </c>
      <c r="C254" s="47" t="s">
        <v>145</v>
      </c>
      <c r="D254" s="43">
        <v>500</v>
      </c>
      <c r="E254" s="47"/>
      <c r="F254" s="10">
        <f t="shared" si="13"/>
        <v>0</v>
      </c>
    </row>
    <row r="255" spans="1:6">
      <c r="A255" s="44" t="s">
        <v>267</v>
      </c>
      <c r="B255" s="41" t="s">
        <v>268</v>
      </c>
      <c r="C255" s="47" t="s">
        <v>145</v>
      </c>
      <c r="D255" s="43">
        <v>13</v>
      </c>
      <c r="E255" s="47"/>
      <c r="F255" s="10">
        <f t="shared" si="13"/>
        <v>0</v>
      </c>
    </row>
    <row r="256" spans="1:6" ht="18">
      <c r="A256" s="40" t="s">
        <v>269</v>
      </c>
      <c r="B256" s="41" t="s">
        <v>270</v>
      </c>
      <c r="C256" s="47" t="s">
        <v>446</v>
      </c>
      <c r="D256" s="43">
        <v>7</v>
      </c>
      <c r="E256" s="47"/>
      <c r="F256" s="10">
        <f t="shared" si="13"/>
        <v>0</v>
      </c>
    </row>
    <row r="257" spans="1:6" ht="18">
      <c r="A257" s="44" t="s">
        <v>271</v>
      </c>
      <c r="B257" s="41" t="s">
        <v>272</v>
      </c>
      <c r="C257" s="47" t="s">
        <v>446</v>
      </c>
      <c r="D257" s="43">
        <v>5</v>
      </c>
      <c r="E257" s="47"/>
      <c r="F257" s="10">
        <f t="shared" si="13"/>
        <v>0</v>
      </c>
    </row>
    <row r="258" spans="1:6" ht="18">
      <c r="A258" s="40" t="s">
        <v>273</v>
      </c>
      <c r="B258" s="41" t="s">
        <v>274</v>
      </c>
      <c r="C258" s="47" t="s">
        <v>447</v>
      </c>
      <c r="D258" s="43">
        <v>14</v>
      </c>
      <c r="E258" s="47"/>
      <c r="F258" s="10">
        <f t="shared" si="13"/>
        <v>0</v>
      </c>
    </row>
    <row r="259" spans="1:6">
      <c r="A259" s="40" t="s">
        <v>275</v>
      </c>
      <c r="B259" s="41" t="s">
        <v>276</v>
      </c>
      <c r="C259" s="47" t="s">
        <v>30</v>
      </c>
      <c r="D259" s="43">
        <v>6</v>
      </c>
      <c r="E259" s="47"/>
      <c r="F259" s="10">
        <f t="shared" si="13"/>
        <v>0</v>
      </c>
    </row>
    <row r="260" spans="1:6" ht="18">
      <c r="A260" s="40" t="s">
        <v>277</v>
      </c>
      <c r="B260" s="41" t="s">
        <v>278</v>
      </c>
      <c r="C260" s="47" t="s">
        <v>446</v>
      </c>
      <c r="D260" s="43">
        <v>5.25</v>
      </c>
      <c r="E260" s="47"/>
      <c r="F260" s="10">
        <f t="shared" si="13"/>
        <v>0</v>
      </c>
    </row>
    <row r="261" spans="1:6" ht="18">
      <c r="A261" s="46" t="s">
        <v>279</v>
      </c>
      <c r="B261" s="41" t="s">
        <v>280</v>
      </c>
      <c r="C261" s="47" t="s">
        <v>446</v>
      </c>
      <c r="D261" s="43">
        <v>8.75</v>
      </c>
      <c r="E261" s="47"/>
      <c r="F261" s="10">
        <f t="shared" si="13"/>
        <v>0</v>
      </c>
    </row>
    <row r="262" spans="1:6" ht="18">
      <c r="A262" s="40" t="s">
        <v>281</v>
      </c>
      <c r="B262" s="41" t="s">
        <v>282</v>
      </c>
      <c r="C262" s="47" t="s">
        <v>446</v>
      </c>
      <c r="D262" s="43">
        <v>28.21</v>
      </c>
      <c r="E262" s="47"/>
      <c r="F262" s="10">
        <f t="shared" si="13"/>
        <v>0</v>
      </c>
    </row>
    <row r="263" spans="1:6">
      <c r="A263" s="46" t="s">
        <v>283</v>
      </c>
      <c r="B263" s="41" t="s">
        <v>284</v>
      </c>
      <c r="C263" s="47" t="s">
        <v>1</v>
      </c>
      <c r="D263" s="43">
        <v>6</v>
      </c>
      <c r="E263" s="47"/>
      <c r="F263" s="10">
        <f t="shared" si="13"/>
        <v>0</v>
      </c>
    </row>
    <row r="264" spans="1:6">
      <c r="A264" s="46" t="s">
        <v>285</v>
      </c>
      <c r="B264" s="41" t="s">
        <v>286</v>
      </c>
      <c r="C264" s="47" t="s">
        <v>1</v>
      </c>
      <c r="D264" s="43">
        <v>6</v>
      </c>
      <c r="E264" s="47"/>
      <c r="F264" s="10">
        <f t="shared" si="13"/>
        <v>0</v>
      </c>
    </row>
    <row r="265" spans="1:6">
      <c r="A265" s="39">
        <v>9</v>
      </c>
      <c r="B265" s="80" t="s">
        <v>287</v>
      </c>
      <c r="C265" s="81"/>
      <c r="D265" s="81"/>
      <c r="E265" s="81"/>
      <c r="F265" s="82"/>
    </row>
    <row r="266" spans="1:6" ht="18">
      <c r="A266" s="40" t="s">
        <v>288</v>
      </c>
      <c r="B266" s="41" t="s">
        <v>289</v>
      </c>
      <c r="C266" s="47" t="s">
        <v>446</v>
      </c>
      <c r="D266" s="43">
        <f>ROUND(D281*0.3,2)</f>
        <v>10.88</v>
      </c>
      <c r="E266" s="47"/>
      <c r="F266" s="10">
        <f t="shared" si="13"/>
        <v>0</v>
      </c>
    </row>
    <row r="267" spans="1:6" ht="18">
      <c r="A267" s="40" t="s">
        <v>290</v>
      </c>
      <c r="B267" s="41" t="s">
        <v>291</v>
      </c>
      <c r="C267" s="47" t="s">
        <v>446</v>
      </c>
      <c r="D267" s="43">
        <f>+D281-D266</f>
        <v>25.39</v>
      </c>
      <c r="E267" s="47"/>
      <c r="F267" s="10">
        <f t="shared" si="13"/>
        <v>0</v>
      </c>
    </row>
    <row r="268" spans="1:6" ht="18">
      <c r="A268" s="40" t="s">
        <v>292</v>
      </c>
      <c r="B268" s="41" t="s">
        <v>163</v>
      </c>
      <c r="C268" s="47" t="s">
        <v>446</v>
      </c>
      <c r="D268" s="43">
        <f>+D266</f>
        <v>10.88</v>
      </c>
      <c r="E268" s="47"/>
      <c r="F268" s="10">
        <f t="shared" si="13"/>
        <v>0</v>
      </c>
    </row>
    <row r="269" spans="1:6" ht="18">
      <c r="A269" s="40" t="s">
        <v>293</v>
      </c>
      <c r="B269" s="41" t="s">
        <v>165</v>
      </c>
      <c r="C269" s="47" t="s">
        <v>446</v>
      </c>
      <c r="D269" s="43">
        <f>+D267</f>
        <v>25.39</v>
      </c>
      <c r="E269" s="47"/>
      <c r="F269" s="10">
        <f t="shared" si="13"/>
        <v>0</v>
      </c>
    </row>
    <row r="270" spans="1:6" ht="18">
      <c r="A270" s="40" t="s">
        <v>294</v>
      </c>
      <c r="B270" s="41" t="s">
        <v>260</v>
      </c>
      <c r="C270" s="47" t="s">
        <v>446</v>
      </c>
      <c r="D270" s="43">
        <v>2</v>
      </c>
      <c r="E270" s="47"/>
      <c r="F270" s="10">
        <f t="shared" si="13"/>
        <v>0</v>
      </c>
    </row>
    <row r="271" spans="1:6" ht="18">
      <c r="A271" s="40" t="s">
        <v>295</v>
      </c>
      <c r="B271" s="41" t="s">
        <v>262</v>
      </c>
      <c r="C271" s="47" t="s">
        <v>447</v>
      </c>
      <c r="D271" s="43">
        <v>14</v>
      </c>
      <c r="E271" s="47"/>
      <c r="F271" s="10">
        <f t="shared" si="13"/>
        <v>0</v>
      </c>
    </row>
    <row r="272" spans="1:6" ht="18">
      <c r="A272" s="40" t="s">
        <v>296</v>
      </c>
      <c r="B272" s="41" t="s">
        <v>264</v>
      </c>
      <c r="C272" s="47" t="s">
        <v>447</v>
      </c>
      <c r="D272" s="43">
        <v>35</v>
      </c>
      <c r="E272" s="47"/>
      <c r="F272" s="10">
        <f t="shared" si="13"/>
        <v>0</v>
      </c>
    </row>
    <row r="273" spans="1:6">
      <c r="A273" s="44" t="s">
        <v>297</v>
      </c>
      <c r="B273" s="41" t="s">
        <v>266</v>
      </c>
      <c r="C273" s="47" t="s">
        <v>145</v>
      </c>
      <c r="D273" s="43">
        <v>680</v>
      </c>
      <c r="E273" s="47"/>
      <c r="F273" s="10">
        <f t="shared" si="13"/>
        <v>0</v>
      </c>
    </row>
    <row r="274" spans="1:6">
      <c r="A274" s="44" t="s">
        <v>298</v>
      </c>
      <c r="B274" s="41" t="s">
        <v>268</v>
      </c>
      <c r="C274" s="47" t="s">
        <v>145</v>
      </c>
      <c r="D274" s="43">
        <v>21</v>
      </c>
      <c r="E274" s="47"/>
      <c r="F274" s="10">
        <f t="shared" si="13"/>
        <v>0</v>
      </c>
    </row>
    <row r="275" spans="1:6" ht="18">
      <c r="A275" s="40" t="s">
        <v>299</v>
      </c>
      <c r="B275" s="41" t="s">
        <v>270</v>
      </c>
      <c r="C275" s="47" t="s">
        <v>446</v>
      </c>
      <c r="D275" s="43">
        <v>9</v>
      </c>
      <c r="E275" s="47"/>
      <c r="F275" s="10">
        <f t="shared" si="13"/>
        <v>0</v>
      </c>
    </row>
    <row r="276" spans="1:6" ht="18">
      <c r="A276" s="40" t="s">
        <v>300</v>
      </c>
      <c r="B276" s="41" t="s">
        <v>272</v>
      </c>
      <c r="C276" s="47" t="s">
        <v>446</v>
      </c>
      <c r="D276" s="43">
        <v>7</v>
      </c>
      <c r="E276" s="47"/>
      <c r="F276" s="10">
        <f t="shared" si="13"/>
        <v>0</v>
      </c>
    </row>
    <row r="277" spans="1:6" ht="18">
      <c r="A277" s="40" t="s">
        <v>301</v>
      </c>
      <c r="B277" s="41" t="s">
        <v>274</v>
      </c>
      <c r="C277" s="47" t="s">
        <v>447</v>
      </c>
      <c r="D277" s="43">
        <v>18</v>
      </c>
      <c r="E277" s="47"/>
      <c r="F277" s="10">
        <f t="shared" si="13"/>
        <v>0</v>
      </c>
    </row>
    <row r="278" spans="1:6">
      <c r="A278" s="40" t="s">
        <v>302</v>
      </c>
      <c r="B278" s="41" t="s">
        <v>276</v>
      </c>
      <c r="C278" s="47" t="s">
        <v>30</v>
      </c>
      <c r="D278" s="43">
        <v>9</v>
      </c>
      <c r="E278" s="47"/>
      <c r="F278" s="10">
        <f t="shared" si="13"/>
        <v>0</v>
      </c>
    </row>
    <row r="279" spans="1:6" ht="18">
      <c r="A279" s="40" t="s">
        <v>303</v>
      </c>
      <c r="B279" s="41" t="s">
        <v>278</v>
      </c>
      <c r="C279" s="47" t="s">
        <v>446</v>
      </c>
      <c r="D279" s="43">
        <v>6.75</v>
      </c>
      <c r="E279" s="47"/>
      <c r="F279" s="10">
        <f t="shared" si="13"/>
        <v>0</v>
      </c>
    </row>
    <row r="280" spans="1:6" ht="18">
      <c r="A280" s="40" t="s">
        <v>304</v>
      </c>
      <c r="B280" s="41" t="s">
        <v>280</v>
      </c>
      <c r="C280" s="47" t="s">
        <v>446</v>
      </c>
      <c r="D280" s="43">
        <v>11.25</v>
      </c>
      <c r="E280" s="47"/>
      <c r="F280" s="10">
        <f t="shared" si="13"/>
        <v>0</v>
      </c>
    </row>
    <row r="281" spans="1:6" ht="18">
      <c r="A281" s="40" t="s">
        <v>305</v>
      </c>
      <c r="B281" s="41" t="s">
        <v>282</v>
      </c>
      <c r="C281" s="47" t="s">
        <v>446</v>
      </c>
      <c r="D281" s="43">
        <v>36.270000000000003</v>
      </c>
      <c r="E281" s="47"/>
      <c r="F281" s="10">
        <f t="shared" si="13"/>
        <v>0</v>
      </c>
    </row>
    <row r="282" spans="1:6">
      <c r="A282" s="46" t="s">
        <v>306</v>
      </c>
      <c r="B282" s="41" t="s">
        <v>284</v>
      </c>
      <c r="C282" s="47" t="s">
        <v>1</v>
      </c>
      <c r="D282" s="43">
        <v>9</v>
      </c>
      <c r="E282" s="47"/>
      <c r="F282" s="10">
        <f t="shared" si="13"/>
        <v>0</v>
      </c>
    </row>
    <row r="283" spans="1:6">
      <c r="A283" s="46" t="s">
        <v>307</v>
      </c>
      <c r="B283" s="41" t="s">
        <v>286</v>
      </c>
      <c r="C283" s="47" t="s">
        <v>1</v>
      </c>
      <c r="D283" s="43">
        <v>9</v>
      </c>
      <c r="E283" s="47"/>
      <c r="F283" s="10">
        <f t="shared" si="13"/>
        <v>0</v>
      </c>
    </row>
    <row r="284" spans="1:6">
      <c r="A284" s="39">
        <v>10</v>
      </c>
      <c r="B284" s="80" t="s">
        <v>308</v>
      </c>
      <c r="C284" s="81"/>
      <c r="D284" s="81"/>
      <c r="E284" s="81"/>
      <c r="F284" s="82"/>
    </row>
    <row r="285" spans="1:6" ht="18">
      <c r="A285" s="40" t="s">
        <v>309</v>
      </c>
      <c r="B285" s="41" t="s">
        <v>289</v>
      </c>
      <c r="C285" s="47" t="s">
        <v>446</v>
      </c>
      <c r="D285" s="43">
        <f>ROUND(D300*0.3,2)</f>
        <v>3.63</v>
      </c>
      <c r="E285" s="47"/>
      <c r="F285" s="10">
        <f t="shared" si="13"/>
        <v>0</v>
      </c>
    </row>
    <row r="286" spans="1:6" ht="18">
      <c r="A286" s="40" t="s">
        <v>310</v>
      </c>
      <c r="B286" s="41" t="s">
        <v>291</v>
      </c>
      <c r="C286" s="47" t="s">
        <v>446</v>
      </c>
      <c r="D286" s="43">
        <f>+D300-D285</f>
        <v>8.4600000000000009</v>
      </c>
      <c r="E286" s="47"/>
      <c r="F286" s="10">
        <f t="shared" si="13"/>
        <v>0</v>
      </c>
    </row>
    <row r="287" spans="1:6" ht="18">
      <c r="A287" s="40" t="s">
        <v>311</v>
      </c>
      <c r="B287" s="41" t="s">
        <v>163</v>
      </c>
      <c r="C287" s="47" t="s">
        <v>446</v>
      </c>
      <c r="D287" s="43">
        <f>+D285</f>
        <v>3.63</v>
      </c>
      <c r="E287" s="47"/>
      <c r="F287" s="10">
        <f t="shared" si="13"/>
        <v>0</v>
      </c>
    </row>
    <row r="288" spans="1:6" ht="18">
      <c r="A288" s="40" t="s">
        <v>312</v>
      </c>
      <c r="B288" s="41" t="s">
        <v>165</v>
      </c>
      <c r="C288" s="47" t="s">
        <v>446</v>
      </c>
      <c r="D288" s="43">
        <f>+D286</f>
        <v>8.4600000000000009</v>
      </c>
      <c r="E288" s="47"/>
      <c r="F288" s="10">
        <f t="shared" si="13"/>
        <v>0</v>
      </c>
    </row>
    <row r="289" spans="1:6" ht="18">
      <c r="A289" s="40" t="s">
        <v>313</v>
      </c>
      <c r="B289" s="41" t="s">
        <v>260</v>
      </c>
      <c r="C289" s="47" t="s">
        <v>446</v>
      </c>
      <c r="D289" s="43">
        <v>2</v>
      </c>
      <c r="E289" s="47"/>
      <c r="F289" s="10">
        <f t="shared" si="13"/>
        <v>0</v>
      </c>
    </row>
    <row r="290" spans="1:6" ht="18">
      <c r="A290" s="40" t="s">
        <v>314</v>
      </c>
      <c r="B290" s="41" t="s">
        <v>262</v>
      </c>
      <c r="C290" s="47" t="s">
        <v>447</v>
      </c>
      <c r="D290" s="43">
        <v>7</v>
      </c>
      <c r="E290" s="47"/>
      <c r="F290" s="10">
        <f t="shared" si="13"/>
        <v>0</v>
      </c>
    </row>
    <row r="291" spans="1:6" ht="18">
      <c r="A291" s="40" t="s">
        <v>315</v>
      </c>
      <c r="B291" s="41" t="s">
        <v>264</v>
      </c>
      <c r="C291" s="47" t="s">
        <v>447</v>
      </c>
      <c r="D291" s="43">
        <v>14</v>
      </c>
      <c r="E291" s="47"/>
      <c r="F291" s="10">
        <f t="shared" si="13"/>
        <v>0</v>
      </c>
    </row>
    <row r="292" spans="1:6">
      <c r="A292" s="44" t="s">
        <v>316</v>
      </c>
      <c r="B292" s="41" t="s">
        <v>266</v>
      </c>
      <c r="C292" s="47" t="s">
        <v>145</v>
      </c>
      <c r="D292" s="43">
        <v>260</v>
      </c>
      <c r="E292" s="47"/>
      <c r="F292" s="10">
        <f t="shared" si="13"/>
        <v>0</v>
      </c>
    </row>
    <row r="293" spans="1:6">
      <c r="A293" s="44" t="s">
        <v>317</v>
      </c>
      <c r="B293" s="41" t="s">
        <v>268</v>
      </c>
      <c r="C293" s="47" t="s">
        <v>145</v>
      </c>
      <c r="D293" s="43">
        <v>8</v>
      </c>
      <c r="E293" s="47"/>
      <c r="F293" s="10">
        <f t="shared" si="13"/>
        <v>0</v>
      </c>
    </row>
    <row r="294" spans="1:6" ht="18">
      <c r="A294" s="40" t="s">
        <v>318</v>
      </c>
      <c r="B294" s="41" t="s">
        <v>270</v>
      </c>
      <c r="C294" s="47" t="s">
        <v>446</v>
      </c>
      <c r="D294" s="43">
        <v>3</v>
      </c>
      <c r="E294" s="47"/>
      <c r="F294" s="10">
        <f t="shared" si="13"/>
        <v>0</v>
      </c>
    </row>
    <row r="295" spans="1:6" ht="18">
      <c r="A295" s="44" t="s">
        <v>319</v>
      </c>
      <c r="B295" s="41" t="s">
        <v>272</v>
      </c>
      <c r="C295" s="47" t="s">
        <v>446</v>
      </c>
      <c r="D295" s="43">
        <v>3</v>
      </c>
      <c r="E295" s="47"/>
      <c r="F295" s="10">
        <f t="shared" si="13"/>
        <v>0</v>
      </c>
    </row>
    <row r="296" spans="1:6" ht="18">
      <c r="A296" s="44" t="s">
        <v>320</v>
      </c>
      <c r="B296" s="41" t="s">
        <v>274</v>
      </c>
      <c r="C296" s="47" t="s">
        <v>447</v>
      </c>
      <c r="D296" s="43">
        <v>6</v>
      </c>
      <c r="E296" s="47"/>
      <c r="F296" s="10">
        <f t="shared" si="13"/>
        <v>0</v>
      </c>
    </row>
    <row r="297" spans="1:6">
      <c r="A297" s="40" t="s">
        <v>321</v>
      </c>
      <c r="B297" s="41" t="s">
        <v>276</v>
      </c>
      <c r="C297" s="47" t="s">
        <v>30</v>
      </c>
      <c r="D297" s="43">
        <v>3</v>
      </c>
      <c r="E297" s="47"/>
      <c r="F297" s="10">
        <f t="shared" si="13"/>
        <v>0</v>
      </c>
    </row>
    <row r="298" spans="1:6" ht="18">
      <c r="A298" s="40" t="s">
        <v>322</v>
      </c>
      <c r="B298" s="41" t="s">
        <v>278</v>
      </c>
      <c r="C298" s="47" t="s">
        <v>446</v>
      </c>
      <c r="D298" s="43">
        <v>2.25</v>
      </c>
      <c r="E298" s="47"/>
      <c r="F298" s="10">
        <f t="shared" si="13"/>
        <v>0</v>
      </c>
    </row>
    <row r="299" spans="1:6" ht="18">
      <c r="A299" s="40" t="s">
        <v>323</v>
      </c>
      <c r="B299" s="41" t="s">
        <v>280</v>
      </c>
      <c r="C299" s="47" t="s">
        <v>446</v>
      </c>
      <c r="D299" s="43">
        <v>3.75</v>
      </c>
      <c r="E299" s="47"/>
      <c r="F299" s="10">
        <f t="shared" si="13"/>
        <v>0</v>
      </c>
    </row>
    <row r="300" spans="1:6" ht="18">
      <c r="A300" s="40" t="s">
        <v>324</v>
      </c>
      <c r="B300" s="41" t="s">
        <v>282</v>
      </c>
      <c r="C300" s="47" t="s">
        <v>446</v>
      </c>
      <c r="D300" s="43">
        <v>12.09</v>
      </c>
      <c r="E300" s="47"/>
      <c r="F300" s="10">
        <f t="shared" si="13"/>
        <v>0</v>
      </c>
    </row>
    <row r="301" spans="1:6">
      <c r="A301" s="46" t="s">
        <v>325</v>
      </c>
      <c r="B301" s="41" t="s">
        <v>284</v>
      </c>
      <c r="C301" s="47" t="s">
        <v>1</v>
      </c>
      <c r="D301" s="43">
        <v>3</v>
      </c>
      <c r="E301" s="47"/>
      <c r="F301" s="10">
        <f t="shared" si="13"/>
        <v>0</v>
      </c>
    </row>
    <row r="302" spans="1:6">
      <c r="A302" s="46" t="s">
        <v>326</v>
      </c>
      <c r="B302" s="41" t="s">
        <v>286</v>
      </c>
      <c r="C302" s="47" t="s">
        <v>1</v>
      </c>
      <c r="D302" s="43">
        <v>3</v>
      </c>
      <c r="E302" s="47"/>
      <c r="F302" s="10">
        <f t="shared" si="13"/>
        <v>0</v>
      </c>
    </row>
    <row r="303" spans="1:6">
      <c r="A303" s="39">
        <v>11</v>
      </c>
      <c r="B303" s="80" t="s">
        <v>327</v>
      </c>
      <c r="C303" s="81"/>
      <c r="D303" s="81"/>
      <c r="E303" s="81"/>
      <c r="F303" s="82"/>
    </row>
    <row r="304" spans="1:6" ht="18">
      <c r="A304" s="40" t="s">
        <v>328</v>
      </c>
      <c r="B304" s="41" t="s">
        <v>289</v>
      </c>
      <c r="C304" s="47" t="s">
        <v>446</v>
      </c>
      <c r="D304" s="43">
        <f>ROUND(D319*0.3,2)</f>
        <v>37.5</v>
      </c>
      <c r="E304" s="47"/>
      <c r="F304" s="10">
        <f t="shared" si="13"/>
        <v>0</v>
      </c>
    </row>
    <row r="305" spans="1:6" ht="18">
      <c r="A305" s="40" t="s">
        <v>329</v>
      </c>
      <c r="B305" s="41" t="s">
        <v>291</v>
      </c>
      <c r="C305" s="47" t="s">
        <v>446</v>
      </c>
      <c r="D305" s="43">
        <f>+D319-D304</f>
        <v>87.5</v>
      </c>
      <c r="E305" s="47"/>
      <c r="F305" s="10">
        <f t="shared" si="13"/>
        <v>0</v>
      </c>
    </row>
    <row r="306" spans="1:6" ht="18">
      <c r="A306" s="40" t="s">
        <v>330</v>
      </c>
      <c r="B306" s="41" t="s">
        <v>163</v>
      </c>
      <c r="C306" s="47" t="s">
        <v>446</v>
      </c>
      <c r="D306" s="43">
        <f>+D304</f>
        <v>37.5</v>
      </c>
      <c r="E306" s="47"/>
      <c r="F306" s="10">
        <f t="shared" si="13"/>
        <v>0</v>
      </c>
    </row>
    <row r="307" spans="1:6" ht="18">
      <c r="A307" s="40" t="s">
        <v>331</v>
      </c>
      <c r="B307" s="41" t="s">
        <v>165</v>
      </c>
      <c r="C307" s="47" t="s">
        <v>446</v>
      </c>
      <c r="D307" s="43">
        <f>+D305</f>
        <v>87.5</v>
      </c>
      <c r="E307" s="47"/>
      <c r="F307" s="10">
        <f t="shared" si="13"/>
        <v>0</v>
      </c>
    </row>
    <row r="308" spans="1:6" ht="18">
      <c r="A308" s="40" t="s">
        <v>332</v>
      </c>
      <c r="B308" s="41" t="s">
        <v>260</v>
      </c>
      <c r="C308" s="47" t="s">
        <v>446</v>
      </c>
      <c r="D308" s="43">
        <v>5</v>
      </c>
      <c r="E308" s="47"/>
      <c r="F308" s="10">
        <f t="shared" si="13"/>
        <v>0</v>
      </c>
    </row>
    <row r="309" spans="1:6" ht="18">
      <c r="A309" s="40" t="s">
        <v>333</v>
      </c>
      <c r="B309" s="41" t="s">
        <v>262</v>
      </c>
      <c r="C309" s="47" t="s">
        <v>447</v>
      </c>
      <c r="D309" s="43">
        <v>38</v>
      </c>
      <c r="E309" s="47"/>
      <c r="F309" s="10">
        <f t="shared" si="13"/>
        <v>0</v>
      </c>
    </row>
    <row r="310" spans="1:6" ht="18">
      <c r="A310" s="40" t="s">
        <v>334</v>
      </c>
      <c r="B310" s="41" t="s">
        <v>264</v>
      </c>
      <c r="C310" s="47" t="s">
        <v>447</v>
      </c>
      <c r="D310" s="43">
        <v>90</v>
      </c>
      <c r="E310" s="47"/>
      <c r="F310" s="10">
        <f t="shared" si="13"/>
        <v>0</v>
      </c>
    </row>
    <row r="311" spans="1:6">
      <c r="A311" s="44" t="s">
        <v>335</v>
      </c>
      <c r="B311" s="41" t="s">
        <v>266</v>
      </c>
      <c r="C311" s="47" t="s">
        <v>145</v>
      </c>
      <c r="D311" s="43">
        <v>2350</v>
      </c>
      <c r="E311" s="47"/>
      <c r="F311" s="10">
        <f t="shared" si="13"/>
        <v>0</v>
      </c>
    </row>
    <row r="312" spans="1:6">
      <c r="A312" s="44" t="s">
        <v>336</v>
      </c>
      <c r="B312" s="41" t="s">
        <v>268</v>
      </c>
      <c r="C312" s="47" t="s">
        <v>145</v>
      </c>
      <c r="D312" s="43">
        <v>90</v>
      </c>
      <c r="E312" s="47"/>
      <c r="F312" s="10">
        <f t="shared" si="13"/>
        <v>0</v>
      </c>
    </row>
    <row r="313" spans="1:6" ht="18">
      <c r="A313" s="40" t="s">
        <v>337</v>
      </c>
      <c r="B313" s="41" t="s">
        <v>270</v>
      </c>
      <c r="C313" s="47" t="s">
        <v>446</v>
      </c>
      <c r="D313" s="43">
        <v>50</v>
      </c>
      <c r="E313" s="47"/>
      <c r="F313" s="10">
        <f t="shared" si="13"/>
        <v>0</v>
      </c>
    </row>
    <row r="314" spans="1:6" ht="18">
      <c r="A314" s="40" t="s">
        <v>338</v>
      </c>
      <c r="B314" s="41" t="s">
        <v>272</v>
      </c>
      <c r="C314" s="47" t="s">
        <v>446</v>
      </c>
      <c r="D314" s="43">
        <v>27</v>
      </c>
      <c r="E314" s="47"/>
      <c r="F314" s="10">
        <f t="shared" si="13"/>
        <v>0</v>
      </c>
    </row>
    <row r="315" spans="1:6" ht="18">
      <c r="A315" s="40" t="s">
        <v>339</v>
      </c>
      <c r="B315" s="41" t="s">
        <v>274</v>
      </c>
      <c r="C315" s="47" t="s">
        <v>447</v>
      </c>
      <c r="D315" s="43">
        <v>44</v>
      </c>
      <c r="E315" s="47"/>
      <c r="F315" s="10">
        <f t="shared" si="13"/>
        <v>0</v>
      </c>
    </row>
    <row r="316" spans="1:6">
      <c r="A316" s="40" t="s">
        <v>340</v>
      </c>
      <c r="B316" s="41" t="s">
        <v>276</v>
      </c>
      <c r="C316" s="47" t="s">
        <v>30</v>
      </c>
      <c r="D316" s="43">
        <v>13</v>
      </c>
      <c r="E316" s="47"/>
      <c r="F316" s="10">
        <f t="shared" ref="F316:F359" si="14">D316*E316</f>
        <v>0</v>
      </c>
    </row>
    <row r="317" spans="1:6" ht="18">
      <c r="A317" s="40" t="s">
        <v>341</v>
      </c>
      <c r="B317" s="41" t="s">
        <v>278</v>
      </c>
      <c r="C317" s="47" t="s">
        <v>446</v>
      </c>
      <c r="D317" s="43">
        <v>10.5</v>
      </c>
      <c r="E317" s="47"/>
      <c r="F317" s="10">
        <f t="shared" si="14"/>
        <v>0</v>
      </c>
    </row>
    <row r="318" spans="1:6" ht="18">
      <c r="A318" s="40" t="s">
        <v>342</v>
      </c>
      <c r="B318" s="41" t="s">
        <v>280</v>
      </c>
      <c r="C318" s="47" t="s">
        <v>446</v>
      </c>
      <c r="D318" s="43">
        <v>28.7</v>
      </c>
      <c r="E318" s="47"/>
      <c r="F318" s="10">
        <f t="shared" si="14"/>
        <v>0</v>
      </c>
    </row>
    <row r="319" spans="1:6" ht="18">
      <c r="A319" s="40" t="s">
        <v>343</v>
      </c>
      <c r="B319" s="41" t="s">
        <v>282</v>
      </c>
      <c r="C319" s="47" t="s">
        <v>446</v>
      </c>
      <c r="D319" s="43">
        <v>125</v>
      </c>
      <c r="E319" s="47"/>
      <c r="F319" s="10">
        <f t="shared" si="14"/>
        <v>0</v>
      </c>
    </row>
    <row r="320" spans="1:6">
      <c r="A320" s="46" t="s">
        <v>344</v>
      </c>
      <c r="B320" s="41" t="s">
        <v>284</v>
      </c>
      <c r="C320" s="47" t="s">
        <v>1</v>
      </c>
      <c r="D320" s="43">
        <v>13</v>
      </c>
      <c r="E320" s="47"/>
      <c r="F320" s="10">
        <f t="shared" si="14"/>
        <v>0</v>
      </c>
    </row>
    <row r="321" spans="1:6">
      <c r="A321" s="46" t="s">
        <v>345</v>
      </c>
      <c r="B321" s="41" t="s">
        <v>286</v>
      </c>
      <c r="C321" s="47" t="s">
        <v>1</v>
      </c>
      <c r="D321" s="43">
        <v>13</v>
      </c>
      <c r="E321" s="47"/>
      <c r="F321" s="10">
        <f t="shared" si="14"/>
        <v>0</v>
      </c>
    </row>
    <row r="322" spans="1:6">
      <c r="A322" s="39">
        <v>12</v>
      </c>
      <c r="B322" s="80" t="s">
        <v>346</v>
      </c>
      <c r="C322" s="81"/>
      <c r="D322" s="81"/>
      <c r="E322" s="81"/>
      <c r="F322" s="82"/>
    </row>
    <row r="323" spans="1:6" ht="18">
      <c r="A323" s="40" t="s">
        <v>347</v>
      </c>
      <c r="B323" s="41" t="s">
        <v>289</v>
      </c>
      <c r="C323" s="47" t="s">
        <v>446</v>
      </c>
      <c r="D323" s="43">
        <f>ROUND(D338*0.3,2)</f>
        <v>72.45</v>
      </c>
      <c r="E323" s="47"/>
      <c r="F323" s="10">
        <f t="shared" si="14"/>
        <v>0</v>
      </c>
    </row>
    <row r="324" spans="1:6" ht="18">
      <c r="A324" s="40" t="s">
        <v>348</v>
      </c>
      <c r="B324" s="41" t="s">
        <v>291</v>
      </c>
      <c r="C324" s="47" t="s">
        <v>446</v>
      </c>
      <c r="D324" s="43">
        <f>+D338-D323</f>
        <v>169.05</v>
      </c>
      <c r="E324" s="47"/>
      <c r="F324" s="10">
        <f t="shared" si="14"/>
        <v>0</v>
      </c>
    </row>
    <row r="325" spans="1:6" ht="18">
      <c r="A325" s="40" t="s">
        <v>349</v>
      </c>
      <c r="B325" s="41" t="s">
        <v>163</v>
      </c>
      <c r="C325" s="47" t="s">
        <v>446</v>
      </c>
      <c r="D325" s="43">
        <f>+D323</f>
        <v>72.45</v>
      </c>
      <c r="E325" s="47"/>
      <c r="F325" s="10">
        <f t="shared" si="14"/>
        <v>0</v>
      </c>
    </row>
    <row r="326" spans="1:6" ht="18">
      <c r="A326" s="40" t="s">
        <v>350</v>
      </c>
      <c r="B326" s="41" t="s">
        <v>165</v>
      </c>
      <c r="C326" s="47" t="s">
        <v>446</v>
      </c>
      <c r="D326" s="43">
        <f>+D324</f>
        <v>169.05</v>
      </c>
      <c r="E326" s="47"/>
      <c r="F326" s="10">
        <f t="shared" si="14"/>
        <v>0</v>
      </c>
    </row>
    <row r="327" spans="1:6" ht="18">
      <c r="A327" s="40" t="s">
        <v>351</v>
      </c>
      <c r="B327" s="41" t="s">
        <v>260</v>
      </c>
      <c r="C327" s="47" t="s">
        <v>446</v>
      </c>
      <c r="D327" s="43">
        <v>7</v>
      </c>
      <c r="E327" s="47"/>
      <c r="F327" s="10">
        <f t="shared" si="14"/>
        <v>0</v>
      </c>
    </row>
    <row r="328" spans="1:6" ht="18">
      <c r="A328" s="40" t="s">
        <v>352</v>
      </c>
      <c r="B328" s="41" t="s">
        <v>262</v>
      </c>
      <c r="C328" s="47" t="s">
        <v>447</v>
      </c>
      <c r="D328" s="43">
        <v>34</v>
      </c>
      <c r="E328" s="47"/>
      <c r="F328" s="10">
        <f t="shared" si="14"/>
        <v>0</v>
      </c>
    </row>
    <row r="329" spans="1:6" ht="18">
      <c r="A329" s="40" t="s">
        <v>353</v>
      </c>
      <c r="B329" s="41" t="s">
        <v>264</v>
      </c>
      <c r="C329" s="47" t="s">
        <v>447</v>
      </c>
      <c r="D329" s="43">
        <v>93</v>
      </c>
      <c r="E329" s="47"/>
      <c r="F329" s="10">
        <f t="shared" si="14"/>
        <v>0</v>
      </c>
    </row>
    <row r="330" spans="1:6">
      <c r="A330" s="44" t="s">
        <v>354</v>
      </c>
      <c r="B330" s="41" t="s">
        <v>266</v>
      </c>
      <c r="C330" s="47" t="s">
        <v>145</v>
      </c>
      <c r="D330" s="43">
        <v>3320</v>
      </c>
      <c r="E330" s="47"/>
      <c r="F330" s="10">
        <f t="shared" si="14"/>
        <v>0</v>
      </c>
    </row>
    <row r="331" spans="1:6">
      <c r="A331" s="44" t="s">
        <v>355</v>
      </c>
      <c r="B331" s="41" t="s">
        <v>268</v>
      </c>
      <c r="C331" s="47" t="s">
        <v>145</v>
      </c>
      <c r="D331" s="43">
        <v>92</v>
      </c>
      <c r="E331" s="47"/>
      <c r="F331" s="10">
        <f t="shared" si="14"/>
        <v>0</v>
      </c>
    </row>
    <row r="332" spans="1:6" ht="18">
      <c r="A332" s="40" t="s">
        <v>356</v>
      </c>
      <c r="B332" s="41" t="s">
        <v>270</v>
      </c>
      <c r="C332" s="47" t="s">
        <v>446</v>
      </c>
      <c r="D332" s="43">
        <v>24</v>
      </c>
      <c r="E332" s="47"/>
      <c r="F332" s="10">
        <f t="shared" si="14"/>
        <v>0</v>
      </c>
    </row>
    <row r="333" spans="1:6" ht="18">
      <c r="A333" s="40" t="s">
        <v>357</v>
      </c>
      <c r="B333" s="41" t="s">
        <v>272</v>
      </c>
      <c r="C333" s="47" t="s">
        <v>446</v>
      </c>
      <c r="D333" s="43">
        <v>19</v>
      </c>
      <c r="E333" s="47"/>
      <c r="F333" s="10">
        <f t="shared" si="14"/>
        <v>0</v>
      </c>
    </row>
    <row r="334" spans="1:6" ht="18">
      <c r="A334" s="40" t="s">
        <v>358</v>
      </c>
      <c r="B334" s="41" t="s">
        <v>274</v>
      </c>
      <c r="C334" s="47" t="s">
        <v>447</v>
      </c>
      <c r="D334" s="43">
        <v>69</v>
      </c>
      <c r="E334" s="47"/>
      <c r="F334" s="10">
        <f t="shared" si="14"/>
        <v>0</v>
      </c>
    </row>
    <row r="335" spans="1:6">
      <c r="A335" s="40" t="s">
        <v>359</v>
      </c>
      <c r="B335" s="41" t="s">
        <v>276</v>
      </c>
      <c r="C335" s="47" t="s">
        <v>30</v>
      </c>
      <c r="D335" s="43">
        <v>23</v>
      </c>
      <c r="E335" s="47"/>
      <c r="F335" s="10">
        <f t="shared" si="14"/>
        <v>0</v>
      </c>
    </row>
    <row r="336" spans="1:6" ht="18">
      <c r="A336" s="40" t="s">
        <v>360</v>
      </c>
      <c r="B336" s="41" t="s">
        <v>278</v>
      </c>
      <c r="C336" s="47" t="s">
        <v>446</v>
      </c>
      <c r="D336" s="43">
        <v>21.39</v>
      </c>
      <c r="E336" s="47"/>
      <c r="F336" s="10">
        <f t="shared" si="14"/>
        <v>0</v>
      </c>
    </row>
    <row r="337" spans="1:6" ht="18">
      <c r="A337" s="40" t="s">
        <v>361</v>
      </c>
      <c r="B337" s="41" t="s">
        <v>280</v>
      </c>
      <c r="C337" s="47" t="s">
        <v>446</v>
      </c>
      <c r="D337" s="43">
        <v>53.13</v>
      </c>
      <c r="E337" s="47"/>
      <c r="F337" s="10">
        <f t="shared" si="14"/>
        <v>0</v>
      </c>
    </row>
    <row r="338" spans="1:6" ht="18">
      <c r="A338" s="40" t="s">
        <v>362</v>
      </c>
      <c r="B338" s="41" t="s">
        <v>282</v>
      </c>
      <c r="C338" s="47" t="s">
        <v>446</v>
      </c>
      <c r="D338" s="43">
        <v>241.5</v>
      </c>
      <c r="E338" s="47"/>
      <c r="F338" s="10">
        <f t="shared" si="14"/>
        <v>0</v>
      </c>
    </row>
    <row r="339" spans="1:6">
      <c r="A339" s="46" t="s">
        <v>363</v>
      </c>
      <c r="B339" s="41" t="s">
        <v>284</v>
      </c>
      <c r="C339" s="47" t="s">
        <v>1</v>
      </c>
      <c r="D339" s="43">
        <v>23</v>
      </c>
      <c r="E339" s="47"/>
      <c r="F339" s="10">
        <f t="shared" si="14"/>
        <v>0</v>
      </c>
    </row>
    <row r="340" spans="1:6">
      <c r="A340" s="46" t="s">
        <v>364</v>
      </c>
      <c r="B340" s="41" t="s">
        <v>286</v>
      </c>
      <c r="C340" s="47" t="s">
        <v>1</v>
      </c>
      <c r="D340" s="43">
        <v>23</v>
      </c>
      <c r="E340" s="47"/>
      <c r="F340" s="10">
        <f t="shared" si="14"/>
        <v>0</v>
      </c>
    </row>
    <row r="341" spans="1:6">
      <c r="A341" s="39">
        <v>13</v>
      </c>
      <c r="B341" s="80" t="s">
        <v>365</v>
      </c>
      <c r="C341" s="81"/>
      <c r="D341" s="81"/>
      <c r="E341" s="81"/>
      <c r="F341" s="82"/>
    </row>
    <row r="342" spans="1:6" ht="18">
      <c r="A342" s="40" t="s">
        <v>366</v>
      </c>
      <c r="B342" s="41" t="s">
        <v>289</v>
      </c>
      <c r="C342" s="47" t="s">
        <v>446</v>
      </c>
      <c r="D342" s="43">
        <f>ROUND(D357*0.3,2)</f>
        <v>28.5</v>
      </c>
      <c r="E342" s="47"/>
      <c r="F342" s="10">
        <f t="shared" si="14"/>
        <v>0</v>
      </c>
    </row>
    <row r="343" spans="1:6" ht="18">
      <c r="A343" s="40" t="s">
        <v>367</v>
      </c>
      <c r="B343" s="41" t="s">
        <v>291</v>
      </c>
      <c r="C343" s="47" t="s">
        <v>446</v>
      </c>
      <c r="D343" s="43">
        <f>+D357-D342</f>
        <v>66.5</v>
      </c>
      <c r="E343" s="47"/>
      <c r="F343" s="10">
        <f t="shared" si="14"/>
        <v>0</v>
      </c>
    </row>
    <row r="344" spans="1:6" ht="18">
      <c r="A344" s="40" t="s">
        <v>349</v>
      </c>
      <c r="B344" s="41" t="s">
        <v>163</v>
      </c>
      <c r="C344" s="47" t="s">
        <v>446</v>
      </c>
      <c r="D344" s="43">
        <f>+D342</f>
        <v>28.5</v>
      </c>
      <c r="E344" s="47"/>
      <c r="F344" s="10">
        <f t="shared" si="14"/>
        <v>0</v>
      </c>
    </row>
    <row r="345" spans="1:6" ht="18">
      <c r="A345" s="40" t="s">
        <v>350</v>
      </c>
      <c r="B345" s="41" t="s">
        <v>165</v>
      </c>
      <c r="C345" s="47" t="s">
        <v>446</v>
      </c>
      <c r="D345" s="43">
        <f>+D343</f>
        <v>66.5</v>
      </c>
      <c r="E345" s="47"/>
      <c r="F345" s="10">
        <f t="shared" si="14"/>
        <v>0</v>
      </c>
    </row>
    <row r="346" spans="1:6" ht="18">
      <c r="A346" s="40" t="s">
        <v>351</v>
      </c>
      <c r="B346" s="41" t="s">
        <v>260</v>
      </c>
      <c r="C346" s="47" t="s">
        <v>446</v>
      </c>
      <c r="D346" s="43">
        <v>5</v>
      </c>
      <c r="E346" s="47"/>
      <c r="F346" s="10">
        <f t="shared" si="14"/>
        <v>0</v>
      </c>
    </row>
    <row r="347" spans="1:6" ht="18">
      <c r="A347" s="40" t="s">
        <v>352</v>
      </c>
      <c r="B347" s="41" t="s">
        <v>262</v>
      </c>
      <c r="C347" s="47" t="s">
        <v>447</v>
      </c>
      <c r="D347" s="43">
        <v>55</v>
      </c>
      <c r="E347" s="47"/>
      <c r="F347" s="10">
        <f t="shared" si="14"/>
        <v>0</v>
      </c>
    </row>
    <row r="348" spans="1:6" ht="18">
      <c r="A348" s="40" t="s">
        <v>353</v>
      </c>
      <c r="B348" s="41" t="s">
        <v>264</v>
      </c>
      <c r="C348" s="47" t="s">
        <v>447</v>
      </c>
      <c r="D348" s="43">
        <v>85</v>
      </c>
      <c r="E348" s="47"/>
      <c r="F348" s="10">
        <f t="shared" si="14"/>
        <v>0</v>
      </c>
    </row>
    <row r="349" spans="1:6">
      <c r="A349" s="44" t="s">
        <v>354</v>
      </c>
      <c r="B349" s="41" t="s">
        <v>266</v>
      </c>
      <c r="C349" s="47" t="s">
        <v>145</v>
      </c>
      <c r="D349" s="43">
        <v>2350</v>
      </c>
      <c r="E349" s="47"/>
      <c r="F349" s="10">
        <f t="shared" si="14"/>
        <v>0</v>
      </c>
    </row>
    <row r="350" spans="1:6">
      <c r="A350" s="44" t="s">
        <v>355</v>
      </c>
      <c r="B350" s="41" t="s">
        <v>268</v>
      </c>
      <c r="C350" s="47" t="s">
        <v>145</v>
      </c>
      <c r="D350" s="43">
        <v>90</v>
      </c>
      <c r="E350" s="47"/>
      <c r="F350" s="10">
        <f t="shared" si="14"/>
        <v>0</v>
      </c>
    </row>
    <row r="351" spans="1:6" ht="18">
      <c r="A351" s="40" t="s">
        <v>356</v>
      </c>
      <c r="B351" s="41" t="s">
        <v>270</v>
      </c>
      <c r="C351" s="47" t="s">
        <v>446</v>
      </c>
      <c r="D351" s="43">
        <v>20</v>
      </c>
      <c r="E351" s="47"/>
      <c r="F351" s="10">
        <f t="shared" si="14"/>
        <v>0</v>
      </c>
    </row>
    <row r="352" spans="1:6" ht="18">
      <c r="A352" s="40" t="s">
        <v>357</v>
      </c>
      <c r="B352" s="41" t="s">
        <v>272</v>
      </c>
      <c r="C352" s="47" t="s">
        <v>446</v>
      </c>
      <c r="D352" s="43">
        <v>14.5</v>
      </c>
      <c r="E352" s="47"/>
      <c r="F352" s="10">
        <f t="shared" si="14"/>
        <v>0</v>
      </c>
    </row>
    <row r="353" spans="1:8" ht="18">
      <c r="A353" s="40" t="s">
        <v>358</v>
      </c>
      <c r="B353" s="41" t="s">
        <v>274</v>
      </c>
      <c r="C353" s="47" t="s">
        <v>447</v>
      </c>
      <c r="D353" s="43">
        <v>36</v>
      </c>
      <c r="E353" s="47"/>
      <c r="F353" s="10">
        <f t="shared" si="14"/>
        <v>0</v>
      </c>
    </row>
    <row r="354" spans="1:8">
      <c r="A354" s="40" t="s">
        <v>359</v>
      </c>
      <c r="B354" s="41" t="s">
        <v>276</v>
      </c>
      <c r="C354" s="47" t="s">
        <v>30</v>
      </c>
      <c r="D354" s="43">
        <v>14</v>
      </c>
      <c r="E354" s="47"/>
      <c r="F354" s="10">
        <f t="shared" si="14"/>
        <v>0</v>
      </c>
    </row>
    <row r="355" spans="1:8" ht="18">
      <c r="A355" s="40" t="s">
        <v>360</v>
      </c>
      <c r="B355" s="41" t="s">
        <v>278</v>
      </c>
      <c r="C355" s="47" t="s">
        <v>446</v>
      </c>
      <c r="D355" s="43">
        <v>13.5</v>
      </c>
      <c r="E355" s="47"/>
      <c r="F355" s="10">
        <f t="shared" si="14"/>
        <v>0</v>
      </c>
    </row>
    <row r="356" spans="1:8" ht="18">
      <c r="A356" s="40" t="s">
        <v>361</v>
      </c>
      <c r="B356" s="41" t="s">
        <v>280</v>
      </c>
      <c r="C356" s="47" t="s">
        <v>446</v>
      </c>
      <c r="D356" s="43">
        <v>40</v>
      </c>
      <c r="E356" s="47"/>
      <c r="F356" s="10">
        <f t="shared" si="14"/>
        <v>0</v>
      </c>
    </row>
    <row r="357" spans="1:8" ht="18">
      <c r="A357" s="40" t="s">
        <v>362</v>
      </c>
      <c r="B357" s="41" t="s">
        <v>282</v>
      </c>
      <c r="C357" s="47" t="s">
        <v>446</v>
      </c>
      <c r="D357" s="43">
        <v>95</v>
      </c>
      <c r="E357" s="47"/>
      <c r="F357" s="10">
        <f t="shared" si="14"/>
        <v>0</v>
      </c>
    </row>
    <row r="358" spans="1:8">
      <c r="A358" s="46" t="s">
        <v>363</v>
      </c>
      <c r="B358" s="41" t="s">
        <v>284</v>
      </c>
      <c r="C358" s="47" t="s">
        <v>1</v>
      </c>
      <c r="D358" s="43">
        <v>14</v>
      </c>
      <c r="E358" s="47"/>
      <c r="F358" s="10">
        <f t="shared" si="14"/>
        <v>0</v>
      </c>
    </row>
    <row r="359" spans="1:8">
      <c r="A359" s="46" t="s">
        <v>364</v>
      </c>
      <c r="B359" s="41" t="s">
        <v>286</v>
      </c>
      <c r="C359" s="47" t="s">
        <v>1</v>
      </c>
      <c r="D359" s="43">
        <v>14</v>
      </c>
      <c r="E359" s="47"/>
      <c r="F359" s="10">
        <f t="shared" si="14"/>
        <v>0</v>
      </c>
    </row>
    <row r="360" spans="1:8">
      <c r="A360" s="89" t="s">
        <v>465</v>
      </c>
      <c r="B360" s="89"/>
      <c r="C360" s="89"/>
      <c r="D360" s="89"/>
      <c r="E360" s="90"/>
      <c r="F360" s="77">
        <f>SUM(F189:F359)</f>
        <v>0</v>
      </c>
    </row>
    <row r="361" spans="1:8">
      <c r="A361" s="131" t="s">
        <v>368</v>
      </c>
      <c r="B361" s="132"/>
      <c r="C361" s="132"/>
      <c r="D361" s="132"/>
      <c r="E361" s="132"/>
      <c r="F361" s="133"/>
      <c r="G361" s="9"/>
      <c r="H361" s="9"/>
    </row>
    <row r="362" spans="1:8">
      <c r="A362" s="91" t="s">
        <v>369</v>
      </c>
      <c r="B362" s="92"/>
      <c r="C362" s="92"/>
      <c r="D362" s="92"/>
      <c r="E362" s="92"/>
      <c r="F362" s="93"/>
    </row>
    <row r="363" spans="1:8" ht="30">
      <c r="A363" s="51">
        <v>1</v>
      </c>
      <c r="B363" s="52" t="s">
        <v>370</v>
      </c>
      <c r="C363" s="47" t="s">
        <v>447</v>
      </c>
      <c r="D363" s="53">
        <v>875</v>
      </c>
      <c r="E363" s="47"/>
      <c r="F363" s="10">
        <f t="shared" ref="F363:F426" si="15">D363*E363</f>
        <v>0</v>
      </c>
    </row>
    <row r="364" spans="1:8" ht="30">
      <c r="A364" s="51">
        <v>2</v>
      </c>
      <c r="B364" s="52" t="s">
        <v>371</v>
      </c>
      <c r="C364" s="47" t="s">
        <v>446</v>
      </c>
      <c r="D364" s="53">
        <v>223</v>
      </c>
      <c r="E364" s="47"/>
      <c r="F364" s="10">
        <f t="shared" si="15"/>
        <v>0</v>
      </c>
    </row>
    <row r="365" spans="1:8" ht="20.25" customHeight="1">
      <c r="A365" s="51">
        <v>3</v>
      </c>
      <c r="B365" s="52" t="s">
        <v>372</v>
      </c>
      <c r="C365" s="47" t="s">
        <v>446</v>
      </c>
      <c r="D365" s="53">
        <v>95</v>
      </c>
      <c r="E365" s="47"/>
      <c r="F365" s="10">
        <f t="shared" si="15"/>
        <v>0</v>
      </c>
    </row>
    <row r="366" spans="1:8" ht="30">
      <c r="A366" s="51">
        <v>4</v>
      </c>
      <c r="B366" s="52" t="s">
        <v>373</v>
      </c>
      <c r="C366" s="47" t="s">
        <v>446</v>
      </c>
      <c r="D366" s="53">
        <v>41</v>
      </c>
      <c r="E366" s="47"/>
      <c r="F366" s="10">
        <f t="shared" si="15"/>
        <v>0</v>
      </c>
    </row>
    <row r="367" spans="1:8" ht="18" customHeight="1">
      <c r="A367" s="51">
        <v>5</v>
      </c>
      <c r="B367" s="52" t="s">
        <v>374</v>
      </c>
      <c r="C367" s="47" t="s">
        <v>446</v>
      </c>
      <c r="D367" s="53">
        <v>19</v>
      </c>
      <c r="E367" s="47"/>
      <c r="F367" s="10">
        <f t="shared" si="15"/>
        <v>0</v>
      </c>
    </row>
    <row r="368" spans="1:8" ht="30">
      <c r="A368" s="51">
        <v>6</v>
      </c>
      <c r="B368" s="52" t="s">
        <v>375</v>
      </c>
      <c r="C368" s="47" t="s">
        <v>446</v>
      </c>
      <c r="D368" s="53">
        <v>117</v>
      </c>
      <c r="E368" s="47"/>
      <c r="F368" s="10">
        <f t="shared" si="15"/>
        <v>0</v>
      </c>
    </row>
    <row r="369" spans="1:6" ht="19.5" customHeight="1">
      <c r="A369" s="51">
        <v>7</v>
      </c>
      <c r="B369" s="52" t="s">
        <v>376</v>
      </c>
      <c r="C369" s="47" t="s">
        <v>446</v>
      </c>
      <c r="D369" s="53">
        <v>359</v>
      </c>
      <c r="E369" s="47"/>
      <c r="F369" s="10">
        <f t="shared" si="15"/>
        <v>0</v>
      </c>
    </row>
    <row r="370" spans="1:6" ht="30">
      <c r="A370" s="51">
        <v>8</v>
      </c>
      <c r="B370" s="52" t="s">
        <v>377</v>
      </c>
      <c r="C370" s="47" t="s">
        <v>446</v>
      </c>
      <c r="D370" s="53">
        <v>277</v>
      </c>
      <c r="E370" s="47"/>
      <c r="F370" s="10">
        <f t="shared" si="15"/>
        <v>0</v>
      </c>
    </row>
    <row r="371" spans="1:6">
      <c r="A371" s="91" t="s">
        <v>14</v>
      </c>
      <c r="B371" s="92"/>
      <c r="C371" s="92"/>
      <c r="D371" s="92"/>
      <c r="E371" s="92"/>
      <c r="F371" s="93"/>
    </row>
    <row r="372" spans="1:6" ht="30">
      <c r="A372" s="51">
        <v>1</v>
      </c>
      <c r="B372" s="55" t="s">
        <v>378</v>
      </c>
      <c r="C372" s="56" t="s">
        <v>379</v>
      </c>
      <c r="D372" s="53">
        <v>69</v>
      </c>
      <c r="E372" s="56"/>
      <c r="F372" s="10">
        <f t="shared" si="15"/>
        <v>0</v>
      </c>
    </row>
    <row r="373" spans="1:6" ht="18">
      <c r="A373" s="51">
        <v>2</v>
      </c>
      <c r="B373" s="52" t="s">
        <v>380</v>
      </c>
      <c r="C373" s="47" t="s">
        <v>447</v>
      </c>
      <c r="D373" s="53">
        <v>576</v>
      </c>
      <c r="E373" s="47"/>
      <c r="F373" s="10">
        <f t="shared" si="15"/>
        <v>0</v>
      </c>
    </row>
    <row r="374" spans="1:6">
      <c r="A374" s="51">
        <v>3</v>
      </c>
      <c r="B374" s="52" t="s">
        <v>381</v>
      </c>
      <c r="C374" s="56" t="s">
        <v>379</v>
      </c>
      <c r="D374" s="53">
        <v>69</v>
      </c>
      <c r="E374" s="56"/>
      <c r="F374" s="10">
        <f t="shared" si="15"/>
        <v>0</v>
      </c>
    </row>
    <row r="375" spans="1:6">
      <c r="A375" s="91" t="s">
        <v>25</v>
      </c>
      <c r="B375" s="92"/>
      <c r="C375" s="92"/>
      <c r="D375" s="92"/>
      <c r="E375" s="92"/>
      <c r="F375" s="93"/>
    </row>
    <row r="376" spans="1:6" ht="30">
      <c r="A376" s="51">
        <v>1</v>
      </c>
      <c r="B376" s="52" t="s">
        <v>382</v>
      </c>
      <c r="C376" s="47" t="s">
        <v>447</v>
      </c>
      <c r="D376" s="53">
        <v>330</v>
      </c>
      <c r="E376" s="47"/>
      <c r="F376" s="10">
        <f t="shared" si="15"/>
        <v>0</v>
      </c>
    </row>
    <row r="377" spans="1:6" ht="30">
      <c r="A377" s="51">
        <v>2</v>
      </c>
      <c r="B377" s="55" t="s">
        <v>383</v>
      </c>
      <c r="C377" s="47" t="s">
        <v>446</v>
      </c>
      <c r="D377" s="53">
        <v>20</v>
      </c>
      <c r="E377" s="47"/>
      <c r="F377" s="10">
        <f t="shared" si="15"/>
        <v>0</v>
      </c>
    </row>
    <row r="378" spans="1:6" ht="30">
      <c r="A378" s="51">
        <v>3</v>
      </c>
      <c r="B378" s="52" t="s">
        <v>384</v>
      </c>
      <c r="C378" s="47" t="s">
        <v>447</v>
      </c>
      <c r="D378" s="53">
        <v>330</v>
      </c>
      <c r="E378" s="47"/>
      <c r="F378" s="10">
        <f t="shared" si="15"/>
        <v>0</v>
      </c>
    </row>
    <row r="379" spans="1:6" ht="16.5" customHeight="1">
      <c r="A379" s="51">
        <v>4</v>
      </c>
      <c r="B379" s="55" t="s">
        <v>385</v>
      </c>
      <c r="C379" s="47" t="s">
        <v>446</v>
      </c>
      <c r="D379" s="53">
        <v>86</v>
      </c>
      <c r="E379" s="47"/>
      <c r="F379" s="10">
        <f t="shared" si="15"/>
        <v>0</v>
      </c>
    </row>
    <row r="380" spans="1:6" ht="17.25" customHeight="1">
      <c r="A380" s="51">
        <v>5</v>
      </c>
      <c r="B380" s="55" t="s">
        <v>386</v>
      </c>
      <c r="C380" s="47" t="s">
        <v>446</v>
      </c>
      <c r="D380" s="53">
        <v>179</v>
      </c>
      <c r="E380" s="47"/>
      <c r="F380" s="10">
        <f t="shared" si="15"/>
        <v>0</v>
      </c>
    </row>
    <row r="381" spans="1:6" ht="18" customHeight="1">
      <c r="A381" s="51">
        <v>6</v>
      </c>
      <c r="B381" s="55" t="s">
        <v>387</v>
      </c>
      <c r="C381" s="56" t="s">
        <v>1</v>
      </c>
      <c r="D381" s="53">
        <v>196</v>
      </c>
      <c r="E381" s="56"/>
      <c r="F381" s="10">
        <f t="shared" si="15"/>
        <v>0</v>
      </c>
    </row>
    <row r="382" spans="1:6" ht="18.75" customHeight="1">
      <c r="A382" s="51">
        <v>7</v>
      </c>
      <c r="B382" s="55" t="s">
        <v>388</v>
      </c>
      <c r="C382" s="56" t="s">
        <v>1</v>
      </c>
      <c r="D382" s="53">
        <v>112</v>
      </c>
      <c r="E382" s="56"/>
      <c r="F382" s="10">
        <f t="shared" si="15"/>
        <v>0</v>
      </c>
    </row>
    <row r="383" spans="1:6" ht="30">
      <c r="A383" s="51">
        <v>8</v>
      </c>
      <c r="B383" s="55" t="s">
        <v>389</v>
      </c>
      <c r="C383" s="56" t="s">
        <v>1</v>
      </c>
      <c r="D383" s="53">
        <v>44</v>
      </c>
      <c r="E383" s="56"/>
      <c r="F383" s="10">
        <f t="shared" si="15"/>
        <v>0</v>
      </c>
    </row>
    <row r="384" spans="1:6">
      <c r="A384" s="91" t="s">
        <v>390</v>
      </c>
      <c r="B384" s="92"/>
      <c r="C384" s="92"/>
      <c r="D384" s="92"/>
      <c r="E384" s="92"/>
      <c r="F384" s="93"/>
    </row>
    <row r="385" spans="1:6" ht="30" customHeight="1">
      <c r="A385" s="57">
        <v>1</v>
      </c>
      <c r="B385" s="52" t="s">
        <v>391</v>
      </c>
      <c r="C385" s="47" t="s">
        <v>446</v>
      </c>
      <c r="D385" s="58">
        <v>132</v>
      </c>
      <c r="E385" s="47"/>
      <c r="F385" s="10">
        <f t="shared" si="15"/>
        <v>0</v>
      </c>
    </row>
    <row r="386" spans="1:6" ht="33" customHeight="1">
      <c r="A386" s="57">
        <v>2</v>
      </c>
      <c r="B386" s="52" t="s">
        <v>392</v>
      </c>
      <c r="C386" s="47" t="s">
        <v>446</v>
      </c>
      <c r="D386" s="58">
        <v>115</v>
      </c>
      <c r="E386" s="47"/>
      <c r="F386" s="10">
        <f t="shared" si="15"/>
        <v>0</v>
      </c>
    </row>
    <row r="387" spans="1:6" ht="30">
      <c r="A387" s="57">
        <v>3</v>
      </c>
      <c r="B387" s="52" t="s">
        <v>393</v>
      </c>
      <c r="C387" s="47" t="s">
        <v>446</v>
      </c>
      <c r="D387" s="58">
        <v>28</v>
      </c>
      <c r="E387" s="47"/>
      <c r="F387" s="10">
        <f t="shared" si="15"/>
        <v>0</v>
      </c>
    </row>
    <row r="388" spans="1:6" ht="18">
      <c r="A388" s="57">
        <v>4</v>
      </c>
      <c r="B388" s="52" t="s">
        <v>394</v>
      </c>
      <c r="C388" s="47" t="s">
        <v>447</v>
      </c>
      <c r="D388" s="58">
        <v>340</v>
      </c>
      <c r="E388" s="47"/>
      <c r="F388" s="10">
        <f t="shared" si="15"/>
        <v>0</v>
      </c>
    </row>
    <row r="389" spans="1:6" ht="18">
      <c r="A389" s="57">
        <v>5</v>
      </c>
      <c r="B389" s="52" t="s">
        <v>395</v>
      </c>
      <c r="C389" s="47" t="s">
        <v>447</v>
      </c>
      <c r="D389" s="58">
        <v>90</v>
      </c>
      <c r="E389" s="47"/>
      <c r="F389" s="10">
        <f t="shared" si="15"/>
        <v>0</v>
      </c>
    </row>
    <row r="390" spans="1:6" ht="18">
      <c r="A390" s="57">
        <v>6</v>
      </c>
      <c r="B390" s="52" t="s">
        <v>396</v>
      </c>
      <c r="C390" s="47" t="s">
        <v>446</v>
      </c>
      <c r="D390" s="58">
        <v>124</v>
      </c>
      <c r="E390" s="47"/>
      <c r="F390" s="10">
        <f t="shared" si="15"/>
        <v>0</v>
      </c>
    </row>
    <row r="391" spans="1:6" ht="30">
      <c r="A391" s="57">
        <v>7</v>
      </c>
      <c r="B391" s="52" t="s">
        <v>397</v>
      </c>
      <c r="C391" s="47" t="s">
        <v>446</v>
      </c>
      <c r="D391" s="58">
        <v>11</v>
      </c>
      <c r="E391" s="47"/>
      <c r="F391" s="10">
        <f t="shared" si="15"/>
        <v>0</v>
      </c>
    </row>
    <row r="392" spans="1:6" ht="30">
      <c r="A392" s="57">
        <v>8</v>
      </c>
      <c r="B392" s="52" t="s">
        <v>398</v>
      </c>
      <c r="C392" s="59" t="s">
        <v>145</v>
      </c>
      <c r="D392" s="58">
        <v>2371</v>
      </c>
      <c r="E392" s="59"/>
      <c r="F392" s="10">
        <f t="shared" si="15"/>
        <v>0</v>
      </c>
    </row>
    <row r="393" spans="1:6">
      <c r="A393" s="57">
        <v>9</v>
      </c>
      <c r="B393" s="52" t="s">
        <v>399</v>
      </c>
      <c r="C393" s="59" t="s">
        <v>1</v>
      </c>
      <c r="D393" s="58">
        <v>32</v>
      </c>
      <c r="E393" s="59"/>
      <c r="F393" s="10">
        <f t="shared" si="15"/>
        <v>0</v>
      </c>
    </row>
    <row r="394" spans="1:6" ht="18">
      <c r="A394" s="57">
        <v>10</v>
      </c>
      <c r="B394" s="52" t="s">
        <v>400</v>
      </c>
      <c r="C394" s="47" t="s">
        <v>447</v>
      </c>
      <c r="D394" s="58">
        <v>94</v>
      </c>
      <c r="E394" s="47"/>
      <c r="F394" s="10">
        <f t="shared" si="15"/>
        <v>0</v>
      </c>
    </row>
    <row r="395" spans="1:6" ht="18">
      <c r="A395" s="57">
        <v>11</v>
      </c>
      <c r="B395" s="52" t="s">
        <v>401</v>
      </c>
      <c r="C395" s="47" t="s">
        <v>446</v>
      </c>
      <c r="D395" s="58">
        <v>29</v>
      </c>
      <c r="E395" s="47"/>
      <c r="F395" s="10">
        <f t="shared" si="15"/>
        <v>0</v>
      </c>
    </row>
    <row r="396" spans="1:6" ht="18">
      <c r="A396" s="57">
        <v>12</v>
      </c>
      <c r="B396" s="52" t="s">
        <v>402</v>
      </c>
      <c r="C396" s="47" t="s">
        <v>446</v>
      </c>
      <c r="D396" s="58">
        <v>37</v>
      </c>
      <c r="E396" s="47"/>
      <c r="F396" s="10">
        <f t="shared" si="15"/>
        <v>0</v>
      </c>
    </row>
    <row r="397" spans="1:6">
      <c r="A397" s="57">
        <v>13</v>
      </c>
      <c r="B397" s="52" t="s">
        <v>403</v>
      </c>
      <c r="C397" s="59" t="s">
        <v>145</v>
      </c>
      <c r="D397" s="58">
        <v>3416</v>
      </c>
      <c r="E397" s="59"/>
      <c r="F397" s="10">
        <f t="shared" si="15"/>
        <v>0</v>
      </c>
    </row>
    <row r="398" spans="1:6" ht="18">
      <c r="A398" s="57">
        <v>14</v>
      </c>
      <c r="B398" s="52" t="s">
        <v>404</v>
      </c>
      <c r="C398" s="47" t="s">
        <v>447</v>
      </c>
      <c r="D398" s="58">
        <v>10</v>
      </c>
      <c r="E398" s="47"/>
      <c r="F398" s="10">
        <f t="shared" si="15"/>
        <v>0</v>
      </c>
    </row>
    <row r="399" spans="1:6" ht="30">
      <c r="A399" s="57">
        <v>15</v>
      </c>
      <c r="B399" s="52" t="s">
        <v>405</v>
      </c>
      <c r="C399" s="47" t="s">
        <v>446</v>
      </c>
      <c r="D399" s="58">
        <v>55</v>
      </c>
      <c r="E399" s="47"/>
      <c r="F399" s="10">
        <f t="shared" si="15"/>
        <v>0</v>
      </c>
    </row>
    <row r="400" spans="1:6" ht="18">
      <c r="A400" s="57">
        <v>16</v>
      </c>
      <c r="B400" s="52" t="s">
        <v>406</v>
      </c>
      <c r="C400" s="47" t="s">
        <v>446</v>
      </c>
      <c r="D400" s="58">
        <v>23</v>
      </c>
      <c r="E400" s="47"/>
      <c r="F400" s="10">
        <f t="shared" si="15"/>
        <v>0</v>
      </c>
    </row>
    <row r="401" spans="1:6" ht="30">
      <c r="A401" s="57">
        <v>17</v>
      </c>
      <c r="B401" s="52" t="s">
        <v>407</v>
      </c>
      <c r="C401" s="47" t="s">
        <v>446</v>
      </c>
      <c r="D401" s="58">
        <v>28</v>
      </c>
      <c r="E401" s="47"/>
      <c r="F401" s="10">
        <f t="shared" si="15"/>
        <v>0</v>
      </c>
    </row>
    <row r="402" spans="1:6" ht="18">
      <c r="A402" s="57">
        <v>18</v>
      </c>
      <c r="B402" s="52" t="s">
        <v>408</v>
      </c>
      <c r="C402" s="47" t="s">
        <v>446</v>
      </c>
      <c r="D402" s="58">
        <v>107</v>
      </c>
      <c r="E402" s="47"/>
      <c r="F402" s="10">
        <f t="shared" si="15"/>
        <v>0</v>
      </c>
    </row>
    <row r="403" spans="1:6" ht="18">
      <c r="A403" s="57">
        <v>19</v>
      </c>
      <c r="B403" s="52" t="s">
        <v>409</v>
      </c>
      <c r="C403" s="47" t="s">
        <v>446</v>
      </c>
      <c r="D403" s="58">
        <v>245</v>
      </c>
      <c r="E403" s="47"/>
      <c r="F403" s="10">
        <f t="shared" si="15"/>
        <v>0</v>
      </c>
    </row>
    <row r="404" spans="1:6" ht="18">
      <c r="A404" s="57">
        <v>20</v>
      </c>
      <c r="B404" s="52" t="s">
        <v>410</v>
      </c>
      <c r="C404" s="47" t="s">
        <v>446</v>
      </c>
      <c r="D404" s="58">
        <v>134</v>
      </c>
      <c r="E404" s="47"/>
      <c r="F404" s="10">
        <f t="shared" si="15"/>
        <v>0</v>
      </c>
    </row>
    <row r="405" spans="1:6" ht="18">
      <c r="A405" s="57">
        <v>21</v>
      </c>
      <c r="B405" s="52" t="s">
        <v>411</v>
      </c>
      <c r="C405" s="47" t="s">
        <v>446</v>
      </c>
      <c r="D405" s="58">
        <v>1</v>
      </c>
      <c r="E405" s="47"/>
      <c r="F405" s="10">
        <f t="shared" si="15"/>
        <v>0</v>
      </c>
    </row>
    <row r="406" spans="1:6" ht="30">
      <c r="A406" s="57">
        <v>22</v>
      </c>
      <c r="B406" s="52" t="s">
        <v>412</v>
      </c>
      <c r="C406" s="47" t="s">
        <v>447</v>
      </c>
      <c r="D406" s="58">
        <v>6</v>
      </c>
      <c r="E406" s="47"/>
      <c r="F406" s="10">
        <f t="shared" si="15"/>
        <v>0</v>
      </c>
    </row>
    <row r="407" spans="1:6" ht="30">
      <c r="A407" s="57">
        <v>23</v>
      </c>
      <c r="B407" s="52" t="s">
        <v>413</v>
      </c>
      <c r="C407" s="59" t="s">
        <v>30</v>
      </c>
      <c r="D407" s="58">
        <v>75</v>
      </c>
      <c r="E407" s="59"/>
      <c r="F407" s="10">
        <f t="shared" si="15"/>
        <v>0</v>
      </c>
    </row>
    <row r="408" spans="1:6">
      <c r="A408" s="91" t="s">
        <v>414</v>
      </c>
      <c r="B408" s="92"/>
      <c r="C408" s="92"/>
      <c r="D408" s="92"/>
      <c r="E408" s="92"/>
      <c r="F408" s="93"/>
    </row>
    <row r="409" spans="1:6" ht="45">
      <c r="A409" s="51">
        <v>1</v>
      </c>
      <c r="B409" s="52" t="s">
        <v>415</v>
      </c>
      <c r="C409" s="47" t="s">
        <v>447</v>
      </c>
      <c r="D409" s="53">
        <v>1.6</v>
      </c>
      <c r="E409" s="47"/>
      <c r="F409" s="10">
        <f t="shared" si="15"/>
        <v>0</v>
      </c>
    </row>
    <row r="410" spans="1:6" ht="30">
      <c r="A410" s="51">
        <v>2</v>
      </c>
      <c r="B410" s="52" t="s">
        <v>416</v>
      </c>
      <c r="C410" s="56" t="s">
        <v>30</v>
      </c>
      <c r="D410" s="53">
        <v>3</v>
      </c>
      <c r="E410" s="56"/>
      <c r="F410" s="10">
        <f t="shared" si="15"/>
        <v>0</v>
      </c>
    </row>
    <row r="411" spans="1:6" ht="30">
      <c r="A411" s="51">
        <v>3</v>
      </c>
      <c r="B411" s="52" t="s">
        <v>417</v>
      </c>
      <c r="C411" s="56" t="s">
        <v>30</v>
      </c>
      <c r="D411" s="53">
        <v>1</v>
      </c>
      <c r="E411" s="56"/>
      <c r="F411" s="10">
        <f t="shared" si="15"/>
        <v>0</v>
      </c>
    </row>
    <row r="412" spans="1:6">
      <c r="A412" s="51"/>
      <c r="B412" s="54" t="s">
        <v>418</v>
      </c>
      <c r="C412" s="51"/>
      <c r="D412" s="53"/>
      <c r="E412" s="51"/>
      <c r="F412" s="10">
        <f t="shared" si="15"/>
        <v>0</v>
      </c>
    </row>
    <row r="413" spans="1:6" ht="30">
      <c r="A413" s="51">
        <v>1</v>
      </c>
      <c r="B413" s="52" t="s">
        <v>419</v>
      </c>
      <c r="C413" s="56" t="s">
        <v>1</v>
      </c>
      <c r="D413" s="53">
        <v>230</v>
      </c>
      <c r="E413" s="56"/>
      <c r="F413" s="10">
        <f t="shared" si="15"/>
        <v>0</v>
      </c>
    </row>
    <row r="414" spans="1:6" ht="30">
      <c r="A414" s="51">
        <v>2</v>
      </c>
      <c r="B414" s="52" t="s">
        <v>420</v>
      </c>
      <c r="C414" s="47" t="s">
        <v>447</v>
      </c>
      <c r="D414" s="53">
        <v>214</v>
      </c>
      <c r="E414" s="47"/>
      <c r="F414" s="10">
        <f t="shared" si="15"/>
        <v>0</v>
      </c>
    </row>
    <row r="415" spans="1:6" ht="18">
      <c r="A415" s="51">
        <v>3</v>
      </c>
      <c r="B415" s="52" t="s">
        <v>421</v>
      </c>
      <c r="C415" s="47" t="s">
        <v>446</v>
      </c>
      <c r="D415" s="53">
        <v>46</v>
      </c>
      <c r="E415" s="47"/>
      <c r="F415" s="10">
        <f t="shared" si="15"/>
        <v>0</v>
      </c>
    </row>
    <row r="416" spans="1:6" ht="18">
      <c r="A416" s="51">
        <v>4</v>
      </c>
      <c r="B416" s="52" t="s">
        <v>422</v>
      </c>
      <c r="C416" s="47" t="s">
        <v>446</v>
      </c>
      <c r="D416" s="53">
        <v>10</v>
      </c>
      <c r="E416" s="47"/>
      <c r="F416" s="10">
        <f t="shared" si="15"/>
        <v>0</v>
      </c>
    </row>
    <row r="417" spans="1:6" ht="30">
      <c r="A417" s="51">
        <v>5</v>
      </c>
      <c r="B417" s="55" t="s">
        <v>423</v>
      </c>
      <c r="C417" s="56" t="s">
        <v>1</v>
      </c>
      <c r="D417" s="53">
        <v>11.2</v>
      </c>
      <c r="E417" s="56"/>
      <c r="F417" s="10">
        <f t="shared" si="15"/>
        <v>0</v>
      </c>
    </row>
    <row r="418" spans="1:6" ht="18">
      <c r="A418" s="51">
        <v>6</v>
      </c>
      <c r="B418" s="52" t="s">
        <v>424</v>
      </c>
      <c r="C418" s="47" t="s">
        <v>446</v>
      </c>
      <c r="D418" s="53">
        <v>125</v>
      </c>
      <c r="E418" s="47"/>
      <c r="F418" s="10">
        <f t="shared" si="15"/>
        <v>0</v>
      </c>
    </row>
    <row r="419" spans="1:6" ht="30">
      <c r="A419" s="51">
        <v>7</v>
      </c>
      <c r="B419" s="52" t="s">
        <v>425</v>
      </c>
      <c r="C419" s="47" t="s">
        <v>446</v>
      </c>
      <c r="D419" s="53">
        <v>15</v>
      </c>
      <c r="E419" s="47"/>
      <c r="F419" s="10">
        <f t="shared" si="15"/>
        <v>0</v>
      </c>
    </row>
    <row r="420" spans="1:6" ht="30">
      <c r="A420" s="51">
        <v>8</v>
      </c>
      <c r="B420" s="52" t="s">
        <v>426</v>
      </c>
      <c r="C420" s="56" t="s">
        <v>1</v>
      </c>
      <c r="D420" s="53">
        <v>215</v>
      </c>
      <c r="E420" s="56"/>
      <c r="F420" s="10">
        <f t="shared" si="15"/>
        <v>0</v>
      </c>
    </row>
    <row r="421" spans="1:6" ht="30">
      <c r="A421" s="51">
        <v>9</v>
      </c>
      <c r="B421" s="52" t="s">
        <v>427</v>
      </c>
      <c r="C421" s="56" t="s">
        <v>1</v>
      </c>
      <c r="D421" s="53">
        <v>33</v>
      </c>
      <c r="E421" s="56"/>
      <c r="F421" s="10">
        <f t="shared" si="15"/>
        <v>0</v>
      </c>
    </row>
    <row r="422" spans="1:6">
      <c r="A422" s="51">
        <v>10</v>
      </c>
      <c r="B422" s="52" t="s">
        <v>428</v>
      </c>
      <c r="C422" s="56" t="s">
        <v>30</v>
      </c>
      <c r="D422" s="53">
        <v>4</v>
      </c>
      <c r="E422" s="56"/>
      <c r="F422" s="10">
        <f t="shared" si="15"/>
        <v>0</v>
      </c>
    </row>
    <row r="423" spans="1:6">
      <c r="A423" s="51">
        <v>11</v>
      </c>
      <c r="B423" s="52" t="s">
        <v>429</v>
      </c>
      <c r="C423" s="56" t="s">
        <v>30</v>
      </c>
      <c r="D423" s="53">
        <v>1</v>
      </c>
      <c r="E423" s="56"/>
      <c r="F423" s="10">
        <f t="shared" si="15"/>
        <v>0</v>
      </c>
    </row>
    <row r="424" spans="1:6" ht="30">
      <c r="A424" s="51">
        <v>12</v>
      </c>
      <c r="B424" s="55" t="s">
        <v>430</v>
      </c>
      <c r="C424" s="56" t="s">
        <v>30</v>
      </c>
      <c r="D424" s="53">
        <v>4</v>
      </c>
      <c r="E424" s="56"/>
      <c r="F424" s="10">
        <f t="shared" si="15"/>
        <v>0</v>
      </c>
    </row>
    <row r="425" spans="1:6" ht="18">
      <c r="A425" s="51">
        <v>13</v>
      </c>
      <c r="B425" s="52" t="s">
        <v>431</v>
      </c>
      <c r="C425" s="47" t="s">
        <v>446</v>
      </c>
      <c r="D425" s="53">
        <v>60</v>
      </c>
      <c r="E425" s="47"/>
      <c r="F425" s="10">
        <f t="shared" si="15"/>
        <v>0</v>
      </c>
    </row>
    <row r="426" spans="1:6" ht="30">
      <c r="A426" s="51">
        <v>14</v>
      </c>
      <c r="B426" s="52" t="s">
        <v>432</v>
      </c>
      <c r="C426" s="47" t="s">
        <v>446</v>
      </c>
      <c r="D426" s="53">
        <v>145</v>
      </c>
      <c r="E426" s="47"/>
      <c r="F426" s="10">
        <f t="shared" si="15"/>
        <v>0</v>
      </c>
    </row>
    <row r="427" spans="1:6" ht="30">
      <c r="A427" s="51">
        <v>15</v>
      </c>
      <c r="B427" s="52" t="s">
        <v>433</v>
      </c>
      <c r="C427" s="56" t="s">
        <v>30</v>
      </c>
      <c r="D427" s="53">
        <v>11</v>
      </c>
      <c r="E427" s="56"/>
      <c r="F427" s="10">
        <f t="shared" ref="F427:F432" si="16">D427*E427</f>
        <v>0</v>
      </c>
    </row>
    <row r="428" spans="1:6" ht="45">
      <c r="A428" s="51">
        <v>16</v>
      </c>
      <c r="B428" s="52" t="s">
        <v>434</v>
      </c>
      <c r="C428" s="56" t="s">
        <v>30</v>
      </c>
      <c r="D428" s="53">
        <v>11</v>
      </c>
      <c r="E428" s="56"/>
      <c r="F428" s="10">
        <f t="shared" si="16"/>
        <v>0</v>
      </c>
    </row>
    <row r="429" spans="1:6" ht="30">
      <c r="A429" s="51">
        <v>17</v>
      </c>
      <c r="B429" s="55" t="s">
        <v>435</v>
      </c>
      <c r="C429" s="56" t="s">
        <v>30</v>
      </c>
      <c r="D429" s="53">
        <v>1</v>
      </c>
      <c r="E429" s="56"/>
      <c r="F429" s="10">
        <f t="shared" si="16"/>
        <v>0</v>
      </c>
    </row>
    <row r="430" spans="1:6" ht="30" customHeight="1">
      <c r="A430" s="51">
        <v>18</v>
      </c>
      <c r="B430" s="52" t="s">
        <v>436</v>
      </c>
      <c r="C430" s="47" t="s">
        <v>446</v>
      </c>
      <c r="D430" s="53">
        <v>6</v>
      </c>
      <c r="E430" s="47"/>
      <c r="F430" s="10">
        <f t="shared" si="16"/>
        <v>0</v>
      </c>
    </row>
    <row r="431" spans="1:6" ht="30">
      <c r="A431" s="51">
        <v>19</v>
      </c>
      <c r="B431" s="55" t="s">
        <v>437</v>
      </c>
      <c r="C431" s="47" t="s">
        <v>446</v>
      </c>
      <c r="D431" s="53">
        <v>50</v>
      </c>
      <c r="E431" s="47"/>
      <c r="F431" s="10">
        <f t="shared" si="16"/>
        <v>0</v>
      </c>
    </row>
    <row r="432" spans="1:6" ht="18">
      <c r="A432" s="56" t="s">
        <v>438</v>
      </c>
      <c r="B432" s="52" t="s">
        <v>439</v>
      </c>
      <c r="C432" s="47" t="s">
        <v>447</v>
      </c>
      <c r="D432" s="53">
        <v>230</v>
      </c>
      <c r="E432" s="47"/>
      <c r="F432" s="10">
        <f t="shared" si="16"/>
        <v>0</v>
      </c>
    </row>
    <row r="433" spans="1:6">
      <c r="A433" s="94" t="s">
        <v>470</v>
      </c>
      <c r="B433" s="95"/>
      <c r="C433" s="95"/>
      <c r="D433" s="95"/>
      <c r="E433" s="96"/>
      <c r="F433" s="77">
        <f>SUM(F363:F432)</f>
        <v>0</v>
      </c>
    </row>
    <row r="434" spans="1:6">
      <c r="A434" s="86" t="s">
        <v>459</v>
      </c>
      <c r="B434" s="87"/>
      <c r="C434" s="87"/>
      <c r="D434" s="87"/>
      <c r="E434" s="88"/>
      <c r="F434" s="79">
        <f>F75+F129+F160+F186+F360+F433</f>
        <v>0</v>
      </c>
    </row>
    <row r="435" spans="1:6">
      <c r="A435" s="86" t="s">
        <v>460</v>
      </c>
      <c r="B435" s="87"/>
      <c r="C435" s="87"/>
      <c r="D435" s="87"/>
      <c r="E435" s="88"/>
      <c r="F435" s="79">
        <f>F434*0.2</f>
        <v>0</v>
      </c>
    </row>
    <row r="436" spans="1:6">
      <c r="A436" s="86" t="s">
        <v>461</v>
      </c>
      <c r="B436" s="87"/>
      <c r="C436" s="87"/>
      <c r="D436" s="87"/>
      <c r="E436" s="88"/>
      <c r="F436" s="79">
        <f>F434+F435</f>
        <v>0</v>
      </c>
    </row>
    <row r="439" spans="1:6" ht="22.5" customHeight="1">
      <c r="B439" s="4" t="s">
        <v>462</v>
      </c>
      <c r="C439" s="124" t="s">
        <v>450</v>
      </c>
      <c r="D439" s="124"/>
      <c r="E439" s="124"/>
      <c r="F439" s="124"/>
    </row>
    <row r="440" spans="1:6" ht="20.25" customHeight="1">
      <c r="B440" s="4"/>
      <c r="C440" s="124" t="s">
        <v>451</v>
      </c>
      <c r="D440" s="124"/>
      <c r="E440" s="124"/>
      <c r="F440" s="124"/>
    </row>
  </sheetData>
  <mergeCells count="70">
    <mergeCell ref="C439:F439"/>
    <mergeCell ref="C440:F440"/>
    <mergeCell ref="A8:F8"/>
    <mergeCell ref="A9:F9"/>
    <mergeCell ref="A162:F162"/>
    <mergeCell ref="A187:F187"/>
    <mergeCell ref="A361:F361"/>
    <mergeCell ref="A44:F44"/>
    <mergeCell ref="A45:F45"/>
    <mergeCell ref="A60:F60"/>
    <mergeCell ref="A61:F61"/>
    <mergeCell ref="A67:F67"/>
    <mergeCell ref="A73:F73"/>
    <mergeCell ref="A76:F76"/>
    <mergeCell ref="A77:F77"/>
    <mergeCell ref="A130:F130"/>
    <mergeCell ref="A1:F1"/>
    <mergeCell ref="A4:F4"/>
    <mergeCell ref="A6:F6"/>
    <mergeCell ref="A2:F2"/>
    <mergeCell ref="A131:F131"/>
    <mergeCell ref="A26:F26"/>
    <mergeCell ref="A32:F32"/>
    <mergeCell ref="A34:F34"/>
    <mergeCell ref="A35:F35"/>
    <mergeCell ref="A40:F40"/>
    <mergeCell ref="A125:F125"/>
    <mergeCell ref="A75:E75"/>
    <mergeCell ref="A129:E129"/>
    <mergeCell ref="A186:E186"/>
    <mergeCell ref="A3:F3"/>
    <mergeCell ref="A15:F15"/>
    <mergeCell ref="A17:F17"/>
    <mergeCell ref="A22:F22"/>
    <mergeCell ref="A161:F161"/>
    <mergeCell ref="A132:F132"/>
    <mergeCell ref="A138:F138"/>
    <mergeCell ref="A144:F144"/>
    <mergeCell ref="A147:F147"/>
    <mergeCell ref="A157:F157"/>
    <mergeCell ref="A160:E160"/>
    <mergeCell ref="A163:F163"/>
    <mergeCell ref="A169:F169"/>
    <mergeCell ref="A175:F175"/>
    <mergeCell ref="A178:F178"/>
    <mergeCell ref="A183:F183"/>
    <mergeCell ref="A436:E436"/>
    <mergeCell ref="A360:E360"/>
    <mergeCell ref="A362:F362"/>
    <mergeCell ref="A371:F371"/>
    <mergeCell ref="A375:F375"/>
    <mergeCell ref="A384:F384"/>
    <mergeCell ref="A408:F408"/>
    <mergeCell ref="A433:E433"/>
    <mergeCell ref="A434:E434"/>
    <mergeCell ref="A435:E435"/>
    <mergeCell ref="B265:F265"/>
    <mergeCell ref="B284:F284"/>
    <mergeCell ref="B303:F303"/>
    <mergeCell ref="B322:F322"/>
    <mergeCell ref="B341:F341"/>
    <mergeCell ref="B228:F228"/>
    <mergeCell ref="A226:F226"/>
    <mergeCell ref="B239:F239"/>
    <mergeCell ref="B246:F246"/>
    <mergeCell ref="B188:F188"/>
    <mergeCell ref="B196:F196"/>
    <mergeCell ref="B204:F204"/>
    <mergeCell ref="B207:F207"/>
    <mergeCell ref="B224:F224"/>
  </mergeCells>
  <phoneticPr fontId="5" type="noConversion"/>
  <pageMargins left="0.23622047244094491" right="0.23622047244094491" top="0.74803149606299213" bottom="0.74803149606299213" header="0.31496062992125984" footer="0.31496062992125984"/>
  <pageSetup paperSize="9" scale="70" fitToHeight="20" orientation="portrait" r:id="rId1"/>
  <headerFooter>
    <oddFooter>&amp;Rстр. &amp;P от &amp;N</oddFooter>
  </headerFooter>
  <rowBreaks count="8" manualBreakCount="8">
    <brk id="24" max="5" man="1"/>
    <brk id="56" max="5" man="1"/>
    <brk id="90" max="5" man="1"/>
    <brk id="144" max="5" man="1"/>
    <brk id="186" max="5" man="1"/>
    <brk id="288" max="5" man="1"/>
    <brk id="347" max="5" man="1"/>
    <brk id="398" max="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Приложение №3</vt:lpstr>
      <vt:lpstr>'Приложение №3'!Print_Area</vt:lpstr>
    </vt:vector>
  </TitlesOfParts>
  <Company>SFA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svetoslavach</dc:creator>
  <cp:lastModifiedBy>Windows User</cp:lastModifiedBy>
  <cp:lastPrinted>2019-08-23T06:16:28Z</cp:lastPrinted>
  <dcterms:created xsi:type="dcterms:W3CDTF">2006-11-23T11:10:33Z</dcterms:created>
  <dcterms:modified xsi:type="dcterms:W3CDTF">2019-08-23T06:18:13Z</dcterms:modified>
</cp:coreProperties>
</file>